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o\Downloads\"/>
    </mc:Choice>
  </mc:AlternateContent>
  <xr:revisionPtr revIDLastSave="0" documentId="13_ncr:1_{630CCC4C-F723-45D0-B008-8D9CFB54290B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prej_racun_nerešen" sheetId="2" r:id="rId1"/>
    <sheet name="prej_rac_resen_primer" sheetId="1" r:id="rId2"/>
    <sheet name="izdan_racun_neresen " sheetId="4" r:id="rId3"/>
    <sheet name="izd_rac_resen_primer" sheetId="3" r:id="rId4"/>
    <sheet name="DDV_obračun_nerešen" sheetId="6" r:id="rId5"/>
    <sheet name="DDV_obračun_rešen_primer" sheetId="5" r:id="rId6"/>
    <sheet name="76a_clen" sheetId="7" r:id="rId7"/>
    <sheet name="oproscene_dobave" sheetId="8" r:id="rId8"/>
    <sheet name="samoobdavčitev1" sheetId="9" r:id="rId9"/>
    <sheet name="nab_vrednost_nepremicnin" sheetId="10" r:id="rId10"/>
    <sheet name="nab_vred_d_os_sre" sheetId="11" r:id="rId11"/>
    <sheet name="pavšalno" sheetId="12" r:id="rId12"/>
  </sheets>
  <calcPr calcId="191029"/>
</workbook>
</file>

<file path=xl/calcChain.xml><?xml version="1.0" encoding="utf-8"?>
<calcChain xmlns="http://schemas.openxmlformats.org/spreadsheetml/2006/main">
  <c r="C47" i="6" l="1"/>
  <c r="C45" i="6"/>
  <c r="C40" i="6"/>
  <c r="C37" i="6"/>
  <c r="C36" i="6"/>
  <c r="C21" i="6"/>
  <c r="C20" i="6" s="1"/>
  <c r="C13" i="6"/>
  <c r="C44" i="6" l="1"/>
  <c r="C53" i="6" s="1"/>
  <c r="C35" i="6"/>
  <c r="J12" i="3"/>
  <c r="C39" i="5" l="1"/>
  <c r="C36" i="5"/>
  <c r="H11" i="3" l="1"/>
  <c r="C12" i="5" s="1"/>
  <c r="J11" i="3" l="1"/>
  <c r="C20" i="5" s="1"/>
  <c r="C19" i="5" s="1"/>
  <c r="J13" i="1"/>
  <c r="C44" i="5" s="1"/>
  <c r="H11" i="1" l="1"/>
  <c r="I11" i="1" l="1"/>
  <c r="C46" i="5" s="1"/>
  <c r="C43" i="5" s="1"/>
  <c r="C52" i="5" s="1"/>
  <c r="C35" i="5"/>
  <c r="C3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</author>
  </authors>
  <commentLis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6/1,095 ali 6/1,22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6 - 9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6 - 8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dobavitelj je davčni zavezanec in ni gradbena stroka po 76. a členu (ni samoobdavčitve za kupca)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oproščena nabava, dobavitelj je mali davčni zavezanec (ne obračunava DDV)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7 * 0,095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samoobdavčitev za gradbene posle 76.a člen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3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6-8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</author>
  </authors>
  <commentList>
    <comment ref="C14" authorId="0" shapeId="0" xr:uid="{81B99508-F67D-4E5C-AD7D-5C08B460959F}">
      <text>
        <r>
          <rPr>
            <sz val="9"/>
            <color indexed="81"/>
            <rFont val="Tahoma"/>
            <family val="2"/>
            <charset val="238"/>
          </rPr>
          <t xml:space="preserve">Vrednost vstavitev iz zavihka: dobave_74a_clen
</t>
        </r>
      </text>
    </comment>
    <comment ref="B52" authorId="0" shapeId="0" xr:uid="{A63F7823-C669-4CC7-8A63-6995842947E0}">
      <text>
        <r>
          <rPr>
            <sz val="9"/>
            <color indexed="81"/>
            <rFont val="Tahoma"/>
            <family val="2"/>
            <charset val="238"/>
          </rPr>
          <t xml:space="preserve">Če je Obračunani DDV večji od Odbitek DDV.
</t>
        </r>
      </text>
    </comment>
    <comment ref="B53" authorId="0" shapeId="0" xr:uid="{0939E3C7-001F-47DB-B313-13F3C81956BF}">
      <text>
        <r>
          <rPr>
            <sz val="9"/>
            <color indexed="81"/>
            <rFont val="Tahoma"/>
            <family val="2"/>
            <charset val="238"/>
          </rPr>
          <t xml:space="preserve">Če je Odbitek DDV večji od Obračunani DDV.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</author>
  </authors>
  <commentList>
    <comment ref="C13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 xml:space="preserve">Vrednost vstavitev iz zavihka: dobave_74a_clen
</t>
        </r>
      </text>
    </comment>
    <comment ref="B51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 xml:space="preserve">Če je Obračunani DDV večji od Odbitek DDV.
</t>
        </r>
      </text>
    </comment>
    <comment ref="B52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 xml:space="preserve">Če je Odbitek DDV večji od Obračunani DDV.
</t>
        </r>
      </text>
    </comment>
  </commentList>
</comments>
</file>

<file path=xl/sharedStrings.xml><?xml version="1.0" encoding="utf-8"?>
<sst xmlns="http://schemas.openxmlformats.org/spreadsheetml/2006/main" count="298" uniqueCount="132">
  <si>
    <t>knjiženja</t>
  </si>
  <si>
    <t xml:space="preserve">Datum </t>
  </si>
  <si>
    <t>LISTINA</t>
  </si>
  <si>
    <t>Št.</t>
  </si>
  <si>
    <t>Datum</t>
  </si>
  <si>
    <t>Dobavitelj</t>
  </si>
  <si>
    <t>Firma</t>
  </si>
  <si>
    <t>Davčna št.</t>
  </si>
  <si>
    <t xml:space="preserve">Vrednost z </t>
  </si>
  <si>
    <t>DDV</t>
  </si>
  <si>
    <t>OPROŠČENE</t>
  </si>
  <si>
    <t>NABAVE</t>
  </si>
  <si>
    <t>OSNOVA</t>
  </si>
  <si>
    <t>ZNESEK VSTOPNEGA DDV, KI SE SME ODBITI</t>
  </si>
  <si>
    <t>OD UVOZA</t>
  </si>
  <si>
    <t>PAVŠALNO NADOMESTILO</t>
  </si>
  <si>
    <t>Sedež:</t>
  </si>
  <si>
    <t>Davčna številka:</t>
  </si>
  <si>
    <t>OD NABAV NA DOMAČEM TRGU</t>
  </si>
  <si>
    <t>Znesek DDV</t>
  </si>
  <si>
    <t>SI23456789</t>
  </si>
  <si>
    <t>Aleš Vesel d.o.o.</t>
  </si>
  <si>
    <t>Miha Kos d.o.o.</t>
  </si>
  <si>
    <t>Tone Vesel d.o.o.</t>
  </si>
  <si>
    <t>Prešernova cesta 10, 4000 Kranj</t>
  </si>
  <si>
    <t>SI34567890</t>
  </si>
  <si>
    <t>Tone Mirk d.o.o.</t>
  </si>
  <si>
    <t>SI43567891</t>
  </si>
  <si>
    <t>Firma:</t>
  </si>
  <si>
    <t>Dobavitelj je davčni zavezanec in njegova dejavnost ni iz 76. a člena</t>
  </si>
  <si>
    <t>Dobavitelj je davčni zavezanec in njegova dejavnost je iz 76. a člena</t>
  </si>
  <si>
    <t>Kupec</t>
  </si>
  <si>
    <t>OBDAVČEN PROMET</t>
  </si>
  <si>
    <t>DAVČNIM ZAVEZANCEM</t>
  </si>
  <si>
    <t>KONČNIM POTROŠNIKOM</t>
  </si>
  <si>
    <t>Mernik d.o.o.</t>
  </si>
  <si>
    <t>SI34567809</t>
  </si>
  <si>
    <t>KNJIGA IZDANIH RAČUNOV</t>
  </si>
  <si>
    <t>KNJIGA PREJETIH RAČUNOV</t>
  </si>
  <si>
    <t>Tone Noč, d.o.o.</t>
  </si>
  <si>
    <t>OPROŠČEN</t>
  </si>
  <si>
    <t>PROMET</t>
  </si>
  <si>
    <t>Obrazec DDV - O za obračuna davka na dodano vrednost</t>
  </si>
  <si>
    <t>ZDDV-1</t>
  </si>
  <si>
    <t>KAJ JE OBDAVČENO Z DDV?</t>
  </si>
  <si>
    <t>Sedež: Prešernova cesta 10, 4000 Kranj</t>
  </si>
  <si>
    <t>Zap. št.</t>
  </si>
  <si>
    <t>Postavka</t>
  </si>
  <si>
    <t>Vrednost v EUR</t>
  </si>
  <si>
    <t>I.</t>
  </si>
  <si>
    <t>a.</t>
  </si>
  <si>
    <t>Dobava blaga in storitev</t>
  </si>
  <si>
    <t>b.</t>
  </si>
  <si>
    <t>Dobava blaga in storitev v Sloveniji, od katerih obračuna DDV prejemnik</t>
  </si>
  <si>
    <t>c.</t>
  </si>
  <si>
    <t>Dobava blaga in storitev v druge članice EU</t>
  </si>
  <si>
    <t>d.</t>
  </si>
  <si>
    <t>Prodaja blaga na daljavo</t>
  </si>
  <si>
    <t>e.</t>
  </si>
  <si>
    <t>Montaža in instaliranje blaga v drugi državi članici</t>
  </si>
  <si>
    <t>f.</t>
  </si>
  <si>
    <t>Oproščene dobave brez pravice do odbitka DDV</t>
  </si>
  <si>
    <t>II.</t>
  </si>
  <si>
    <t>Obračunani DDV (a+b+c+d+e+f+g+h+i)</t>
  </si>
  <si>
    <t>Po stopnji 22%</t>
  </si>
  <si>
    <t>Po stopnji 9,5%</t>
  </si>
  <si>
    <t>Od pridobitev blaga iz drugih članic EU po stopnji 22%</t>
  </si>
  <si>
    <t>Od prejetih storitev iz drugih držav članic EU po stopnji 22 %</t>
  </si>
  <si>
    <t>Od pridobitev blaga iz drugih članic EU po stopnji 9,5%</t>
  </si>
  <si>
    <t>Od prejetih storitev iz drugih držav članic EU po stopnji 9,5 %</t>
  </si>
  <si>
    <t>g.</t>
  </si>
  <si>
    <t>Na podlagi samoobdavčitve kot prejemnik blaga po stopnji obdavčitve 22 %</t>
  </si>
  <si>
    <t>h.</t>
  </si>
  <si>
    <t>Na podlagi samoobdavčitve kot prejemnik blaga po stopnji obdavčitve 9,5 %</t>
  </si>
  <si>
    <t>i.</t>
  </si>
  <si>
    <t>Na podlagi samoobdavčitve od uvoza</t>
  </si>
  <si>
    <t>III.</t>
  </si>
  <si>
    <t>Nabava blaga in storitev</t>
  </si>
  <si>
    <t>Nabava blaga in storitev v Sloveniji, od katerih obračuna DDV prejemnik</t>
  </si>
  <si>
    <t>Pridobitve blaga iz drugih držav članic EU</t>
  </si>
  <si>
    <t>Prejete storitve iz drugih držav članic EU</t>
  </si>
  <si>
    <t>Oproščene nabave blaga in storitive in oproščene pridobitve blaga</t>
  </si>
  <si>
    <t>Nabavna vrednost nepremičnin</t>
  </si>
  <si>
    <t>Nabavna vrednost drugih osnovnih sredstev</t>
  </si>
  <si>
    <t>IV.</t>
  </si>
  <si>
    <t>Odbitek DDV (a+b+c+d+e)</t>
  </si>
  <si>
    <t>Od nabav blaga in storitev, pridobitev blaga in prejetih storitev iz drugih držav</t>
  </si>
  <si>
    <t>članic EU in od uvoza po stopnji 22 %</t>
  </si>
  <si>
    <t>članic EU in OD uvoza po stopnji 9,5 %</t>
  </si>
  <si>
    <t>Od pavšalnega nadomestila po stopnji 8%</t>
  </si>
  <si>
    <t>Obračunavam odbitni delež (obvezno izberite) Ne</t>
  </si>
  <si>
    <t>Zahtevam vračilo presežkov Ne</t>
  </si>
  <si>
    <r>
      <rPr>
        <b/>
        <u/>
        <sz val="11"/>
        <color rgb="FFFF0000"/>
        <rFont val="Calibri"/>
        <family val="2"/>
        <charset val="238"/>
        <scheme val="minor"/>
      </rPr>
      <t>Obveznost DDV</t>
    </r>
    <r>
      <rPr>
        <b/>
        <sz val="11"/>
        <color theme="1"/>
        <rFont val="Calibri"/>
        <family val="2"/>
        <charset val="238"/>
        <scheme val="minor"/>
      </rPr>
      <t xml:space="preserve"> (II. - IV.) </t>
    </r>
  </si>
  <si>
    <r>
      <rPr>
        <b/>
        <u/>
        <sz val="11"/>
        <color rgb="FFFF0000"/>
        <rFont val="Calibri"/>
        <family val="2"/>
        <charset val="238"/>
        <scheme val="minor"/>
      </rPr>
      <t>Presežek DDV</t>
    </r>
    <r>
      <rPr>
        <b/>
        <sz val="11"/>
        <color theme="1"/>
        <rFont val="Calibri"/>
        <family val="2"/>
        <charset val="238"/>
        <scheme val="minor"/>
      </rPr>
      <t xml:space="preserve"> (IV. - II.) </t>
    </r>
  </si>
  <si>
    <t>Tone Mirk, d.o.o.</t>
  </si>
  <si>
    <t>Firma: Tone Vesel</t>
  </si>
  <si>
    <t>Za obdobje: 1.9.2014 do 12.12.2014                                         Identifikacijska številka za DDV: SI34567890</t>
  </si>
  <si>
    <t>Dobava blaga in storitev (vrednosti so brez DDV) (a+b+c+d+e+f)</t>
  </si>
  <si>
    <t>Nabava blaga in storitev (vrednosti so brez DDV) (a+b+c+d+e+f+g)</t>
  </si>
  <si>
    <t>Dobavitelj je mali davčni zavezanec (ne obračunava DDV) ali ima oproščen obračun DDV po 42. ali 44. členu ZDDV-1</t>
  </si>
  <si>
    <t>ZBIRNO POROČILO O DOBAVAH BLAGA IN STORITEV, ZA KATEREGA JE PREJEMNIK PLAČNIK DDV</t>
  </si>
  <si>
    <t>Za obdobje poročanja od 1.8.2014 do 31.8.2014</t>
  </si>
  <si>
    <t>Identifikacijska številka za DDV:  SI23456789</t>
  </si>
  <si>
    <t>Naziv: Mernik d.o.o.</t>
  </si>
  <si>
    <t>Naslov: Prešernova ulica 10, 4000 Kranj</t>
  </si>
  <si>
    <t>A. Podatki o dobavah blaga in storitev za tekoče obdobje</t>
  </si>
  <si>
    <t>Identifikacijska številka prejemnika</t>
  </si>
  <si>
    <t>Skupna vrednost dobav blaga in storitev</t>
  </si>
  <si>
    <t>SI23456709</t>
  </si>
  <si>
    <t>SI87967543</t>
  </si>
  <si>
    <t>Skupaj vrednost vseh dobav blaga in storitev</t>
  </si>
  <si>
    <t>B. Popravki podatkov za preteklo obdobje</t>
  </si>
  <si>
    <t>Obdobje leto/mesec Identifikacijska številka prejemnika Nova skupna vrednost dobav</t>
  </si>
  <si>
    <t>Odgovorna oseba:</t>
  </si>
  <si>
    <t>Kontaktna oseba:</t>
  </si>
  <si>
    <t>Telefonska številka:</t>
  </si>
  <si>
    <t>Obračun nerešen</t>
  </si>
  <si>
    <t>OPROŠČENE DEJAVNOSTI V JAVNEM INTERESU</t>
  </si>
  <si>
    <t>Obračun DDV nerešen</t>
  </si>
  <si>
    <t>Obračun_ddv</t>
  </si>
  <si>
    <t>Obračun DDV</t>
  </si>
  <si>
    <t>PRAVILNIK O IZVAJANJU ZAKONA O DAVKU NA DODANO VREDNOST</t>
  </si>
  <si>
    <t>DDV obračun</t>
  </si>
  <si>
    <t>Po stopnji 5%</t>
  </si>
  <si>
    <t>Od pridobitev blaga iz drugih članic EU po stopnji 5%</t>
  </si>
  <si>
    <t>Od prejetih storitev iz drugih držav članic EU po stopnji 5 %</t>
  </si>
  <si>
    <t>Na podlagi samoobdavčitve kot prejemnik blaga po stopnji obdavčitve 5 %</t>
  </si>
  <si>
    <t>j.</t>
  </si>
  <si>
    <t>k.</t>
  </si>
  <si>
    <t>l.</t>
  </si>
  <si>
    <t>m.</t>
  </si>
  <si>
    <t>članic EU in OD uvoza po stopnji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</si>
</sst>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20"/>
      <color theme="1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9" fontId="0" fillId="0" borderId="1" xfId="0" applyNumberFormat="1" applyBorder="1" applyAlignment="1">
      <alignment horizontal="center"/>
    </xf>
    <xf numFmtId="0" fontId="0" fillId="0" borderId="8" xfId="0" applyFill="1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14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0" xfId="0" applyFill="1"/>
    <xf numFmtId="4" fontId="0" fillId="4" borderId="1" xfId="0" applyNumberFormat="1" applyFill="1" applyBorder="1"/>
    <xf numFmtId="14" fontId="0" fillId="5" borderId="1" xfId="0" applyNumberFormat="1" applyFill="1" applyBorder="1"/>
    <xf numFmtId="0" fontId="0" fillId="5" borderId="1" xfId="0" applyFill="1" applyBorder="1"/>
    <xf numFmtId="4" fontId="0" fillId="5" borderId="1" xfId="0" applyNumberFormat="1" applyFill="1" applyBorder="1"/>
    <xf numFmtId="0" fontId="0" fillId="3" borderId="0" xfId="0" applyFill="1"/>
    <xf numFmtId="14" fontId="0" fillId="4" borderId="0" xfId="0" applyNumberFormat="1" applyFill="1" applyBorder="1"/>
    <xf numFmtId="14" fontId="0" fillId="5" borderId="0" xfId="0" applyNumberFormat="1" applyFill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8" xfId="0" applyBorder="1"/>
    <xf numFmtId="0" fontId="0" fillId="3" borderId="4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0" fillId="2" borderId="4" xfId="0" applyFill="1" applyBorder="1"/>
    <xf numFmtId="4" fontId="0" fillId="0" borderId="8" xfId="0" applyNumberFormat="1" applyBorder="1"/>
    <xf numFmtId="0" fontId="4" fillId="3" borderId="1" xfId="0" applyFont="1" applyFill="1" applyBorder="1"/>
    <xf numFmtId="0" fontId="7" fillId="0" borderId="0" xfId="1"/>
    <xf numFmtId="4" fontId="0" fillId="0" borderId="5" xfId="0" applyNumberFormat="1" applyBorder="1"/>
    <xf numFmtId="4" fontId="0" fillId="0" borderId="7" xfId="0" applyNumberFormat="1" applyBorder="1"/>
    <xf numFmtId="0" fontId="0" fillId="3" borderId="1" xfId="0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0" borderId="6" xfId="0" applyFill="1" applyBorder="1"/>
    <xf numFmtId="4" fontId="0" fillId="0" borderId="0" xfId="0" applyNumberFormat="1"/>
    <xf numFmtId="4" fontId="4" fillId="2" borderId="1" xfId="0" applyNumberFormat="1" applyFont="1" applyFill="1" applyBorder="1"/>
    <xf numFmtId="0" fontId="13" fillId="0" borderId="0" xfId="0" applyFont="1"/>
    <xf numFmtId="0" fontId="4" fillId="0" borderId="14" xfId="0" applyFont="1" applyBorder="1"/>
    <xf numFmtId="0" fontId="4" fillId="0" borderId="0" xfId="0" applyFont="1" applyBorder="1"/>
    <xf numFmtId="4" fontId="0" fillId="0" borderId="0" xfId="0" applyNumberFormat="1" applyBorder="1"/>
    <xf numFmtId="4" fontId="0" fillId="7" borderId="0" xfId="0" applyNumberFormat="1" applyFill="1" applyBorder="1"/>
    <xf numFmtId="0" fontId="0" fillId="0" borderId="10" xfId="0" applyBorder="1"/>
    <xf numFmtId="0" fontId="0" fillId="0" borderId="15" xfId="0" applyBorder="1"/>
    <xf numFmtId="0" fontId="7" fillId="7" borderId="0" xfId="1" applyFill="1"/>
    <xf numFmtId="0" fontId="14" fillId="7" borderId="0" xfId="1" applyFont="1" applyFill="1"/>
    <xf numFmtId="0" fontId="12" fillId="7" borderId="0" xfId="0" applyFont="1" applyFill="1"/>
    <xf numFmtId="0" fontId="0" fillId="8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8" fillId="6" borderId="3" xfId="1" applyFont="1" applyFill="1" applyBorder="1" applyAlignment="1">
      <alignment horizontal="center"/>
    </xf>
    <xf numFmtId="0" fontId="8" fillId="6" borderId="4" xfId="1" applyFont="1" applyFill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29</xdr:row>
      <xdr:rowOff>154781</xdr:rowOff>
    </xdr:from>
    <xdr:to>
      <xdr:col>6</xdr:col>
      <xdr:colOff>813056</xdr:colOff>
      <xdr:row>43</xdr:row>
      <xdr:rowOff>97995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" y="5822156"/>
          <a:ext cx="7516275" cy="2610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22</xdr:col>
      <xdr:colOff>201075</xdr:colOff>
      <xdr:row>19</xdr:row>
      <xdr:rowOff>133714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152525"/>
          <a:ext cx="7516275" cy="2610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142874</xdr:rowOff>
    </xdr:from>
    <xdr:to>
      <xdr:col>15</xdr:col>
      <xdr:colOff>152400</xdr:colOff>
      <xdr:row>53</xdr:row>
      <xdr:rowOff>76200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27000" y="523874"/>
          <a:ext cx="9169400" cy="9648826"/>
          <a:chOff x="127000" y="523874"/>
          <a:chExt cx="7816850" cy="8677276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9767" r="20766" b="5587"/>
          <a:stretch/>
        </xdr:blipFill>
        <xdr:spPr>
          <a:xfrm>
            <a:off x="127000" y="523874"/>
            <a:ext cx="7727950" cy="6191251"/>
          </a:xfrm>
          <a:prstGeom prst="rect">
            <a:avLst/>
          </a:prstGeom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739" t="24743" r="20545" b="36971"/>
          <a:stretch/>
        </xdr:blipFill>
        <xdr:spPr>
          <a:xfrm>
            <a:off x="285750" y="6400800"/>
            <a:ext cx="7658100" cy="280035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576262</xdr:colOff>
      <xdr:row>2</xdr:row>
      <xdr:rowOff>42862</xdr:rowOff>
    </xdr:from>
    <xdr:to>
      <xdr:col>28</xdr:col>
      <xdr:colOff>495300</xdr:colOff>
      <xdr:row>45</xdr:row>
      <xdr:rowOff>0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9720262" y="423862"/>
          <a:ext cx="7843838" cy="8148638"/>
          <a:chOff x="9720262" y="423862"/>
          <a:chExt cx="7843838" cy="8148638"/>
        </a:xfrm>
      </xdr:grpSpPr>
      <xdr:pic>
        <xdr:nvPicPr>
          <xdr:cNvPr id="6" name="Slik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1460" r="20712" b="11186"/>
          <a:stretch/>
        </xdr:blipFill>
        <xdr:spPr>
          <a:xfrm>
            <a:off x="9720262" y="423862"/>
            <a:ext cx="7729538" cy="5657850"/>
          </a:xfrm>
          <a:prstGeom prst="rect">
            <a:avLst/>
          </a:prstGeom>
        </xdr:spPr>
      </xdr:pic>
      <xdr:pic>
        <xdr:nvPicPr>
          <xdr:cNvPr id="7" name="Slika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450" t="17364" r="20448" b="41659"/>
          <a:stretch/>
        </xdr:blipFill>
        <xdr:spPr>
          <a:xfrm>
            <a:off x="9867900" y="5575300"/>
            <a:ext cx="7696200" cy="29972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319640</xdr:colOff>
      <xdr:row>18</xdr:row>
      <xdr:rowOff>27214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2" t="34975" r="22052" b="32283"/>
        <a:stretch/>
      </xdr:blipFill>
      <xdr:spPr>
        <a:xfrm>
          <a:off x="0" y="0"/>
          <a:ext cx="10682840" cy="34562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221875</xdr:colOff>
      <xdr:row>8</xdr:row>
      <xdr:rowOff>38732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27475" cy="1562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12240</xdr:colOff>
      <xdr:row>6</xdr:row>
      <xdr:rowOff>76693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17840" cy="1219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158750</xdr:rowOff>
    </xdr:from>
    <xdr:to>
      <xdr:col>12</xdr:col>
      <xdr:colOff>381000</xdr:colOff>
      <xdr:row>35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193" r="21095" b="6890"/>
        <a:stretch/>
      </xdr:blipFill>
      <xdr:spPr>
        <a:xfrm>
          <a:off x="0" y="1111250"/>
          <a:ext cx="7696200" cy="569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-1</xdr:colOff>
      <xdr:row>11</xdr:row>
      <xdr:rowOff>0</xdr:rowOff>
    </xdr:from>
    <xdr:to>
      <xdr:col>30</xdr:col>
      <xdr:colOff>532324</xdr:colOff>
      <xdr:row>39</xdr:row>
      <xdr:rowOff>38100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9" y="2095500"/>
          <a:ext cx="10895525" cy="537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uradni-list.si/1/objava.jsp?urlid=2006141&amp;stevilka=617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la1.si/davki/_private/kaj_obdavceno.pdf" TargetMode="External"/><Relationship Id="rId2" Type="http://schemas.openxmlformats.org/officeDocument/2006/relationships/hyperlink" Target="http://www.uradni-list.si/1/search?smode=ul&amp;cmd=search&amp;mode=&amp;q=zddv&amp;search=I%C5%A1%C4%8Di&amp;sectm=&amp;rubm=&amp;part=u&amp;t=&amp;df=7&amp;mf=11&amp;yf=2014&amp;dt=7&amp;mt=12&amp;yt=2014" TargetMode="External"/><Relationship Id="rId1" Type="http://schemas.openxmlformats.org/officeDocument/2006/relationships/hyperlink" Target="http://www.uradni-list.si/files/RS_-2013-054-02056-OB~P001-0000.PDF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la1.si/davki/_private/kaj_obdavceno.pdf" TargetMode="External"/><Relationship Id="rId2" Type="http://schemas.openxmlformats.org/officeDocument/2006/relationships/hyperlink" Target="http://www.uradni-list.si/1/search?smode=ul&amp;cmd=search&amp;mode=&amp;q=zddv&amp;search=I%C5%A1%C4%8Di&amp;sectm=&amp;rubm=&amp;part=u&amp;t=&amp;df=7&amp;mf=11&amp;yf=2014&amp;dt=7&amp;mt=12&amp;yt=2014" TargetMode="External"/><Relationship Id="rId1" Type="http://schemas.openxmlformats.org/officeDocument/2006/relationships/hyperlink" Target="http://www.uradni-list.si/files/RS_-2013-054-02056-OB~P001-0000.PDF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ata.si/wp-content/uploads/2012/05/obrazec_porociloodobavah_76a_clen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tabSelected="1" zoomScale="70" zoomScaleNormal="70" workbookViewId="0">
      <selection activeCell="E19" sqref="E19"/>
    </sheetView>
  </sheetViews>
  <sheetFormatPr defaultRowHeight="15" x14ac:dyDescent="0.25"/>
  <cols>
    <col min="1" max="1" width="15.85546875" customWidth="1"/>
    <col min="2" max="2" width="10.42578125" customWidth="1"/>
    <col min="3" max="3" width="11" customWidth="1"/>
    <col min="4" max="4" width="20.140625" customWidth="1"/>
    <col min="5" max="5" width="12.7109375" customWidth="1"/>
    <col min="6" max="6" width="14.28515625" customWidth="1"/>
    <col min="7" max="7" width="16.140625" customWidth="1"/>
    <col min="8" max="8" width="15.5703125" customWidth="1"/>
    <col min="9" max="9" width="14.5703125" customWidth="1"/>
    <col min="10" max="10" width="14" customWidth="1"/>
    <col min="11" max="11" width="14.7109375" customWidth="1"/>
    <col min="12" max="12" width="14.85546875" customWidth="1"/>
    <col min="13" max="13" width="26.28515625" customWidth="1"/>
  </cols>
  <sheetData>
    <row r="1" spans="1:13" x14ac:dyDescent="0.25">
      <c r="A1" t="s">
        <v>28</v>
      </c>
    </row>
    <row r="2" spans="1:13" x14ac:dyDescent="0.25">
      <c r="A2" t="s">
        <v>16</v>
      </c>
    </row>
    <row r="3" spans="1:13" x14ac:dyDescent="0.25">
      <c r="A3" t="s">
        <v>17</v>
      </c>
    </row>
    <row r="4" spans="1:13" ht="26.25" x14ac:dyDescent="0.4">
      <c r="F4" s="33" t="s">
        <v>38</v>
      </c>
      <c r="G4" s="33"/>
      <c r="H4" s="33"/>
    </row>
    <row r="6" spans="1:13" x14ac:dyDescent="0.25">
      <c r="A6" s="1" t="s">
        <v>1</v>
      </c>
      <c r="B6" s="69" t="s">
        <v>2</v>
      </c>
      <c r="C6" s="69"/>
      <c r="D6" s="69"/>
      <c r="E6" s="69"/>
      <c r="F6" s="68"/>
      <c r="G6" s="8" t="s">
        <v>10</v>
      </c>
      <c r="H6" s="1"/>
      <c r="I6" s="67" t="s">
        <v>13</v>
      </c>
      <c r="J6" s="69"/>
      <c r="K6" s="69"/>
      <c r="L6" s="69"/>
      <c r="M6" s="68"/>
    </row>
    <row r="7" spans="1:13" x14ac:dyDescent="0.25">
      <c r="A7" s="2" t="s">
        <v>0</v>
      </c>
      <c r="B7" s="1" t="s">
        <v>3</v>
      </c>
      <c r="C7" s="1" t="s">
        <v>4</v>
      </c>
      <c r="D7" s="67" t="s">
        <v>5</v>
      </c>
      <c r="E7" s="70"/>
      <c r="F7" s="8" t="s">
        <v>8</v>
      </c>
      <c r="G7" s="9" t="s">
        <v>11</v>
      </c>
      <c r="H7" s="9" t="s">
        <v>12</v>
      </c>
      <c r="I7" s="67" t="s">
        <v>18</v>
      </c>
      <c r="J7" s="68"/>
      <c r="K7" s="67" t="s">
        <v>14</v>
      </c>
      <c r="L7" s="68"/>
      <c r="M7" s="6" t="s">
        <v>15</v>
      </c>
    </row>
    <row r="8" spans="1:13" x14ac:dyDescent="0.25">
      <c r="A8" s="2"/>
      <c r="B8" s="2"/>
      <c r="C8" s="2"/>
      <c r="D8" s="8" t="s">
        <v>6</v>
      </c>
      <c r="E8" s="8" t="s">
        <v>7</v>
      </c>
      <c r="F8" s="9" t="s">
        <v>9</v>
      </c>
      <c r="G8" s="2"/>
      <c r="H8" s="2"/>
      <c r="I8" s="67" t="s">
        <v>19</v>
      </c>
      <c r="J8" s="68"/>
      <c r="K8" s="67" t="s">
        <v>19</v>
      </c>
      <c r="L8" s="68"/>
      <c r="M8" s="7"/>
    </row>
    <row r="9" spans="1:13" x14ac:dyDescent="0.25">
      <c r="A9" s="3"/>
      <c r="B9" s="3"/>
      <c r="C9" s="3"/>
      <c r="D9" s="3"/>
      <c r="E9" s="3"/>
      <c r="F9" s="3"/>
      <c r="G9" s="3"/>
      <c r="H9" s="4"/>
      <c r="I9" s="11">
        <v>9.5000000000000001E-2</v>
      </c>
      <c r="J9" s="5">
        <v>0.22</v>
      </c>
      <c r="K9" s="12">
        <v>9.5000000000000001E-2</v>
      </c>
      <c r="L9" s="5">
        <v>0.22</v>
      </c>
      <c r="M9" s="5">
        <v>0.08</v>
      </c>
    </row>
    <row r="10" spans="1:13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</row>
    <row r="11" spans="1:13" x14ac:dyDescent="0.25">
      <c r="A11" s="13"/>
      <c r="B11" s="14"/>
      <c r="C11" s="13"/>
      <c r="D11" s="14"/>
      <c r="E11" s="14"/>
      <c r="F11" s="15"/>
      <c r="G11" s="14"/>
      <c r="H11" s="15"/>
      <c r="I11" s="15"/>
      <c r="J11" s="14"/>
      <c r="K11" s="14"/>
      <c r="L11" s="14"/>
      <c r="M11" s="14"/>
    </row>
    <row r="12" spans="1:13" x14ac:dyDescent="0.25">
      <c r="A12" s="13"/>
      <c r="B12" s="14"/>
      <c r="C12" s="13"/>
      <c r="D12" s="14"/>
      <c r="E12" s="16"/>
      <c r="G12" s="15"/>
      <c r="H12" s="15"/>
      <c r="I12" s="15"/>
      <c r="J12" s="14"/>
      <c r="K12" s="14"/>
      <c r="L12" s="14"/>
      <c r="M12" s="14"/>
    </row>
    <row r="13" spans="1:13" x14ac:dyDescent="0.25">
      <c r="A13" s="13"/>
      <c r="B13" s="14"/>
      <c r="C13" s="13"/>
      <c r="D13" s="14"/>
      <c r="E13" s="14"/>
      <c r="F13" s="15"/>
      <c r="G13" s="15"/>
      <c r="H13" s="15"/>
      <c r="I13" s="15"/>
      <c r="J13" s="15"/>
      <c r="K13" s="14"/>
      <c r="L13" s="14"/>
      <c r="M13" s="14"/>
    </row>
    <row r="14" spans="1:13" x14ac:dyDescent="0.25">
      <c r="A14" s="13"/>
      <c r="B14" s="14"/>
      <c r="C14" s="13"/>
      <c r="D14" s="14"/>
      <c r="E14" s="14"/>
      <c r="F14" s="15"/>
      <c r="G14" s="14"/>
      <c r="H14" s="15"/>
      <c r="I14" s="15"/>
      <c r="J14" s="14"/>
      <c r="K14" s="14"/>
      <c r="L14" s="14"/>
      <c r="M14" s="14"/>
    </row>
    <row r="15" spans="1:13" x14ac:dyDescent="0.25">
      <c r="A15" s="13"/>
      <c r="B15" s="14"/>
      <c r="C15" s="13"/>
      <c r="D15" s="14"/>
      <c r="E15" s="14"/>
      <c r="F15" s="15"/>
      <c r="G15" s="14"/>
      <c r="H15" s="15"/>
      <c r="I15" s="15"/>
      <c r="J15" s="14"/>
      <c r="K15" s="14"/>
      <c r="L15" s="14"/>
      <c r="M15" s="14"/>
    </row>
    <row r="16" spans="1:13" x14ac:dyDescent="0.25">
      <c r="A16" s="13"/>
      <c r="B16" s="14"/>
      <c r="C16" s="13"/>
      <c r="D16" s="14"/>
      <c r="E16" s="14"/>
      <c r="F16" s="15"/>
      <c r="G16" s="14"/>
      <c r="H16" s="15"/>
      <c r="I16" s="15"/>
      <c r="J16" s="14"/>
      <c r="K16" s="14"/>
      <c r="L16" s="14"/>
      <c r="M16" s="14"/>
    </row>
    <row r="17" spans="1:13" x14ac:dyDescent="0.25">
      <c r="A17" s="13"/>
      <c r="B17" s="14"/>
      <c r="C17" s="13"/>
      <c r="D17" s="14"/>
      <c r="E17" s="14"/>
      <c r="F17" s="15"/>
      <c r="G17" s="14"/>
      <c r="H17" s="15"/>
      <c r="I17" s="15"/>
      <c r="J17" s="14"/>
      <c r="K17" s="14"/>
      <c r="L17" s="14"/>
      <c r="M17" s="14"/>
    </row>
    <row r="18" spans="1:13" x14ac:dyDescent="0.25">
      <c r="A18" s="13"/>
      <c r="B18" s="14"/>
      <c r="C18" s="13"/>
      <c r="D18" s="14"/>
      <c r="E18" s="14"/>
      <c r="F18" s="15"/>
      <c r="G18" s="14"/>
      <c r="H18" s="15"/>
      <c r="I18" s="15"/>
      <c r="J18" s="14"/>
      <c r="K18" s="14"/>
      <c r="L18" s="14"/>
      <c r="M18" s="14"/>
    </row>
    <row r="19" spans="1:13" x14ac:dyDescent="0.25">
      <c r="A19" s="13"/>
      <c r="B19" s="14"/>
      <c r="C19" s="13"/>
      <c r="D19" s="14"/>
      <c r="E19" s="14"/>
      <c r="F19" s="15"/>
      <c r="G19" s="14"/>
      <c r="H19" s="15"/>
      <c r="I19" s="15"/>
      <c r="J19" s="14"/>
      <c r="K19" s="14"/>
      <c r="L19" s="14"/>
      <c r="M19" s="14"/>
    </row>
    <row r="20" spans="1:13" x14ac:dyDescent="0.25">
      <c r="A20" s="13"/>
      <c r="B20" s="14"/>
      <c r="C20" s="13"/>
      <c r="D20" s="14"/>
      <c r="E20" s="14"/>
      <c r="F20" s="15"/>
      <c r="G20" s="14"/>
      <c r="H20" s="15"/>
      <c r="I20" s="15"/>
      <c r="J20" s="14"/>
      <c r="K20" s="14"/>
      <c r="L20" s="14"/>
      <c r="M20" s="14"/>
    </row>
    <row r="21" spans="1:13" x14ac:dyDescent="0.25">
      <c r="A21" s="13"/>
      <c r="B21" s="14"/>
      <c r="C21" s="13"/>
      <c r="D21" s="14"/>
      <c r="E21" s="14"/>
      <c r="F21" s="15"/>
      <c r="G21" s="14"/>
      <c r="H21" s="15"/>
      <c r="I21" s="15"/>
      <c r="J21" s="14"/>
      <c r="K21" s="14"/>
      <c r="L21" s="14"/>
      <c r="M21" s="14"/>
    </row>
    <row r="22" spans="1:13" x14ac:dyDescent="0.25">
      <c r="A22" s="13"/>
      <c r="B22" s="14"/>
      <c r="C22" s="13"/>
      <c r="D22" s="14"/>
      <c r="E22" s="14"/>
      <c r="F22" s="15"/>
      <c r="G22" s="14"/>
      <c r="H22" s="15"/>
      <c r="I22" s="15"/>
      <c r="J22" s="14"/>
      <c r="K22" s="14"/>
      <c r="L22" s="14"/>
      <c r="M22" s="14"/>
    </row>
    <row r="23" spans="1:13" x14ac:dyDescent="0.25">
      <c r="A23" s="13"/>
      <c r="B23" s="14"/>
      <c r="C23" s="13"/>
      <c r="D23" s="14"/>
      <c r="E23" s="14"/>
      <c r="F23" s="15"/>
      <c r="G23" s="14"/>
      <c r="H23" s="15"/>
      <c r="I23" s="15"/>
      <c r="J23" s="14"/>
      <c r="K23" s="14"/>
      <c r="L23" s="14"/>
      <c r="M23" s="14"/>
    </row>
    <row r="24" spans="1:13" x14ac:dyDescent="0.25">
      <c r="A24" s="13"/>
      <c r="B24" s="14"/>
      <c r="C24" s="13"/>
      <c r="D24" s="14"/>
      <c r="E24" s="14"/>
      <c r="F24" s="15"/>
      <c r="G24" s="14"/>
      <c r="H24" s="15"/>
      <c r="I24" s="15"/>
      <c r="J24" s="14"/>
      <c r="K24" s="14"/>
      <c r="L24" s="14"/>
      <c r="M24" s="14"/>
    </row>
    <row r="25" spans="1:13" x14ac:dyDescent="0.25">
      <c r="A25" s="13"/>
      <c r="B25" s="14"/>
      <c r="C25" s="13"/>
      <c r="D25" s="14"/>
      <c r="E25" s="14"/>
      <c r="F25" s="15"/>
      <c r="G25" s="14"/>
      <c r="H25" s="15"/>
      <c r="I25" s="15"/>
      <c r="J25" s="14"/>
      <c r="K25" s="14"/>
      <c r="L25" s="14"/>
      <c r="M25" s="14"/>
    </row>
  </sheetData>
  <mergeCells count="7">
    <mergeCell ref="I8:J8"/>
    <mergeCell ref="K8:L8"/>
    <mergeCell ref="B6:F6"/>
    <mergeCell ref="I6:M6"/>
    <mergeCell ref="D7:E7"/>
    <mergeCell ref="I7:J7"/>
    <mergeCell ref="K7: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M1"/>
  <sheetViews>
    <sheetView workbookViewId="0">
      <selection activeCell="M1" sqref="M1"/>
    </sheetView>
  </sheetViews>
  <sheetFormatPr defaultRowHeight="15" x14ac:dyDescent="0.25"/>
  <sheetData>
    <row r="1" spans="13:13" x14ac:dyDescent="0.25">
      <c r="M1" s="63" t="s">
        <v>119</v>
      </c>
    </row>
  </sheetData>
  <hyperlinks>
    <hyperlink ref="M1" location="DDV_obračun_nerešen!A1" display="Obračun_ddv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M1"/>
  <sheetViews>
    <sheetView workbookViewId="0">
      <selection activeCell="M1" sqref="M1"/>
    </sheetView>
  </sheetViews>
  <sheetFormatPr defaultRowHeight="15" x14ac:dyDescent="0.25"/>
  <sheetData>
    <row r="1" spans="13:13" x14ac:dyDescent="0.25">
      <c r="M1" s="63" t="s">
        <v>120</v>
      </c>
    </row>
  </sheetData>
  <hyperlinks>
    <hyperlink ref="M1" location="DDV_obračun_nerešen!A1" display="Obračun DDV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3"/>
  <sheetViews>
    <sheetView zoomScale="40" zoomScaleNormal="40" workbookViewId="0">
      <selection activeCell="AF3" sqref="AF3"/>
    </sheetView>
  </sheetViews>
  <sheetFormatPr defaultRowHeight="15" x14ac:dyDescent="0.25"/>
  <sheetData>
    <row r="1" spans="1:32" x14ac:dyDescent="0.25">
      <c r="A1" s="48" t="s">
        <v>121</v>
      </c>
      <c r="B1" s="48"/>
      <c r="C1" s="48"/>
      <c r="D1" s="48"/>
      <c r="E1" s="48"/>
      <c r="F1" s="48"/>
      <c r="G1" s="48"/>
    </row>
    <row r="3" spans="1:32" x14ac:dyDescent="0.25">
      <c r="AF3" s="63" t="s">
        <v>122</v>
      </c>
    </row>
  </sheetData>
  <hyperlinks>
    <hyperlink ref="A1:G1" r:id="rId1" display="PRAVILNIK O IZVAJANJU ZAKONA O DAVKU NA DODANO VREDNOST" xr:uid="{00000000-0004-0000-0B00-000000000000}"/>
    <hyperlink ref="AF3" location="DDV_obračun_nerešen!A1" display="DDV obračun" xr:uid="{00000000-0004-0000-0B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M31"/>
  <sheetViews>
    <sheetView zoomScale="80" zoomScaleNormal="80" workbookViewId="0">
      <selection activeCell="F11" sqref="F11"/>
    </sheetView>
  </sheetViews>
  <sheetFormatPr defaultRowHeight="15" x14ac:dyDescent="0.25"/>
  <cols>
    <col min="1" max="1" width="14.85546875" customWidth="1"/>
    <col min="2" max="2" width="9" customWidth="1"/>
    <col min="3" max="3" width="12.28515625" customWidth="1"/>
    <col min="4" max="4" width="28.140625" customWidth="1"/>
    <col min="5" max="5" width="17.7109375" customWidth="1"/>
    <col min="6" max="6" width="21.5703125" customWidth="1"/>
    <col min="7" max="7" width="20.140625" customWidth="1"/>
    <col min="8" max="8" width="23.42578125" customWidth="1"/>
    <col min="9" max="9" width="14.42578125" customWidth="1"/>
    <col min="10" max="10" width="15.85546875" customWidth="1"/>
    <col min="11" max="11" width="14.85546875" customWidth="1"/>
    <col min="12" max="12" width="12.140625" customWidth="1"/>
    <col min="13" max="13" width="25.28515625" customWidth="1"/>
  </cols>
  <sheetData>
    <row r="1" spans="1:13" x14ac:dyDescent="0.25">
      <c r="A1" t="s">
        <v>28</v>
      </c>
      <c r="B1" t="s">
        <v>23</v>
      </c>
    </row>
    <row r="2" spans="1:13" x14ac:dyDescent="0.25">
      <c r="A2" t="s">
        <v>16</v>
      </c>
      <c r="B2" t="s">
        <v>24</v>
      </c>
    </row>
    <row r="3" spans="1:13" x14ac:dyDescent="0.25">
      <c r="A3" t="s">
        <v>17</v>
      </c>
      <c r="B3" t="s">
        <v>25</v>
      </c>
    </row>
    <row r="4" spans="1:13" ht="26.25" x14ac:dyDescent="0.4">
      <c r="F4" s="33" t="s">
        <v>38</v>
      </c>
      <c r="G4" s="33"/>
    </row>
    <row r="6" spans="1:13" x14ac:dyDescent="0.25">
      <c r="A6" s="1" t="s">
        <v>1</v>
      </c>
      <c r="B6" s="69" t="s">
        <v>2</v>
      </c>
      <c r="C6" s="69"/>
      <c r="D6" s="69"/>
      <c r="E6" s="69"/>
      <c r="F6" s="68"/>
      <c r="G6" s="8" t="s">
        <v>10</v>
      </c>
      <c r="H6" s="1"/>
      <c r="I6" s="67" t="s">
        <v>13</v>
      </c>
      <c r="J6" s="69"/>
      <c r="K6" s="69"/>
      <c r="L6" s="69"/>
      <c r="M6" s="68"/>
    </row>
    <row r="7" spans="1:13" x14ac:dyDescent="0.25">
      <c r="A7" s="2" t="s">
        <v>0</v>
      </c>
      <c r="B7" s="1" t="s">
        <v>3</v>
      </c>
      <c r="C7" s="1" t="s">
        <v>4</v>
      </c>
      <c r="D7" s="67" t="s">
        <v>5</v>
      </c>
      <c r="E7" s="70"/>
      <c r="F7" s="8" t="s">
        <v>8</v>
      </c>
      <c r="G7" s="9" t="s">
        <v>11</v>
      </c>
      <c r="H7" s="9" t="s">
        <v>12</v>
      </c>
      <c r="I7" s="67" t="s">
        <v>18</v>
      </c>
      <c r="J7" s="68"/>
      <c r="K7" s="67" t="s">
        <v>14</v>
      </c>
      <c r="L7" s="68"/>
      <c r="M7" s="6" t="s">
        <v>15</v>
      </c>
    </row>
    <row r="8" spans="1:13" x14ac:dyDescent="0.25">
      <c r="A8" s="2"/>
      <c r="B8" s="2"/>
      <c r="C8" s="2"/>
      <c r="D8" s="8" t="s">
        <v>6</v>
      </c>
      <c r="E8" s="8" t="s">
        <v>7</v>
      </c>
      <c r="F8" s="9" t="s">
        <v>9</v>
      </c>
      <c r="G8" s="2"/>
      <c r="H8" s="2"/>
      <c r="I8" s="67" t="s">
        <v>19</v>
      </c>
      <c r="J8" s="68"/>
      <c r="K8" s="67" t="s">
        <v>19</v>
      </c>
      <c r="L8" s="68"/>
      <c r="M8" s="7"/>
    </row>
    <row r="9" spans="1:13" x14ac:dyDescent="0.25">
      <c r="A9" s="3"/>
      <c r="B9" s="3"/>
      <c r="C9" s="3"/>
      <c r="D9" s="3"/>
      <c r="E9" s="3"/>
      <c r="F9" s="3"/>
      <c r="G9" s="3"/>
      <c r="H9" s="4"/>
      <c r="I9" s="11">
        <v>9.5000000000000001E-2</v>
      </c>
      <c r="J9" s="5">
        <v>0.22</v>
      </c>
      <c r="K9" s="12">
        <v>9.5000000000000001E-2</v>
      </c>
      <c r="L9" s="5">
        <v>0.22</v>
      </c>
      <c r="M9" s="5">
        <v>0.08</v>
      </c>
    </row>
    <row r="10" spans="1:13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</row>
    <row r="11" spans="1:13" x14ac:dyDescent="0.25">
      <c r="A11" s="17">
        <v>41984</v>
      </c>
      <c r="B11" s="18">
        <v>10</v>
      </c>
      <c r="C11" s="17">
        <v>41985</v>
      </c>
      <c r="D11" s="18" t="s">
        <v>21</v>
      </c>
      <c r="E11" s="18" t="s">
        <v>20</v>
      </c>
      <c r="F11" s="19">
        <v>10000</v>
      </c>
      <c r="G11" s="18"/>
      <c r="H11" s="19">
        <f>F11/1.095</f>
        <v>9132.4200913242003</v>
      </c>
      <c r="I11" s="19">
        <f>F11-H11</f>
        <v>867.57990867579974</v>
      </c>
      <c r="J11" s="18"/>
      <c r="K11" s="18"/>
      <c r="L11" s="18"/>
      <c r="M11" s="18"/>
    </row>
    <row r="12" spans="1:13" x14ac:dyDescent="0.25">
      <c r="A12" s="20">
        <v>41985</v>
      </c>
      <c r="B12" s="21">
        <v>11</v>
      </c>
      <c r="C12" s="20">
        <v>41986</v>
      </c>
      <c r="D12" s="21" t="s">
        <v>22</v>
      </c>
      <c r="E12" s="22">
        <v>23456790</v>
      </c>
      <c r="F12" s="23"/>
      <c r="G12" s="24">
        <v>10000</v>
      </c>
      <c r="H12" s="24"/>
      <c r="I12" s="24"/>
      <c r="J12" s="21"/>
      <c r="K12" s="21"/>
      <c r="L12" s="21"/>
      <c r="M12" s="21"/>
    </row>
    <row r="13" spans="1:13" x14ac:dyDescent="0.25">
      <c r="A13" s="25">
        <v>41986</v>
      </c>
      <c r="B13" s="26">
        <v>14</v>
      </c>
      <c r="C13" s="25">
        <v>41996</v>
      </c>
      <c r="D13" s="26" t="s">
        <v>26</v>
      </c>
      <c r="E13" s="26" t="s">
        <v>27</v>
      </c>
      <c r="F13" s="27"/>
      <c r="G13" s="27"/>
      <c r="H13" s="27">
        <v>10000</v>
      </c>
      <c r="I13" s="27"/>
      <c r="J13" s="27">
        <f>0.22*H13</f>
        <v>2200</v>
      </c>
      <c r="K13" s="26"/>
      <c r="L13" s="26"/>
      <c r="M13" s="26"/>
    </row>
    <row r="14" spans="1:13" x14ac:dyDescent="0.25">
      <c r="A14" s="13"/>
      <c r="B14" s="14"/>
      <c r="C14" s="13"/>
      <c r="D14" s="14"/>
      <c r="E14" s="14"/>
      <c r="F14" s="15"/>
      <c r="G14" s="14"/>
      <c r="H14" s="15"/>
      <c r="I14" s="15"/>
      <c r="J14" s="14"/>
      <c r="K14" s="14"/>
      <c r="L14" s="14"/>
      <c r="M14" s="14"/>
    </row>
    <row r="15" spans="1:13" x14ac:dyDescent="0.25">
      <c r="A15" s="13"/>
      <c r="B15" s="14"/>
      <c r="C15" s="13"/>
      <c r="D15" s="14"/>
      <c r="E15" s="14"/>
      <c r="F15" s="15"/>
      <c r="G15" s="14"/>
      <c r="H15" s="15"/>
      <c r="I15" s="15"/>
      <c r="J15" s="14"/>
      <c r="K15" s="14"/>
      <c r="L15" s="14"/>
      <c r="M15" s="14"/>
    </row>
    <row r="16" spans="1:13" x14ac:dyDescent="0.25">
      <c r="A16" s="13"/>
      <c r="B16" s="14"/>
      <c r="C16" s="13"/>
      <c r="D16" s="14"/>
      <c r="E16" s="14"/>
      <c r="F16" s="15"/>
      <c r="G16" s="14"/>
      <c r="H16" s="15"/>
      <c r="I16" s="15"/>
      <c r="J16" s="14"/>
      <c r="K16" s="14"/>
      <c r="L16" s="14"/>
      <c r="M16" s="14"/>
    </row>
    <row r="17" spans="1:13" x14ac:dyDescent="0.25">
      <c r="A17" s="13"/>
      <c r="B17" s="14"/>
      <c r="C17" s="13"/>
      <c r="D17" s="14"/>
      <c r="E17" s="14"/>
      <c r="F17" s="15"/>
      <c r="G17" s="14"/>
      <c r="H17" s="15"/>
      <c r="I17" s="15"/>
      <c r="J17" s="14"/>
      <c r="K17" s="14"/>
      <c r="L17" s="14"/>
      <c r="M17" s="14"/>
    </row>
    <row r="18" spans="1:13" x14ac:dyDescent="0.25">
      <c r="A18" s="13"/>
      <c r="B18" s="14"/>
      <c r="C18" s="13"/>
      <c r="D18" s="14"/>
      <c r="E18" s="14"/>
      <c r="F18" s="15"/>
      <c r="G18" s="14"/>
      <c r="H18" s="15"/>
      <c r="I18" s="15"/>
      <c r="J18" s="14"/>
      <c r="K18" s="14"/>
      <c r="L18" s="14"/>
      <c r="M18" s="14"/>
    </row>
    <row r="19" spans="1:13" x14ac:dyDescent="0.25">
      <c r="A19" s="13"/>
      <c r="B19" s="14"/>
      <c r="C19" s="13"/>
      <c r="D19" s="14"/>
      <c r="E19" s="14"/>
      <c r="F19" s="15"/>
      <c r="G19" s="14"/>
      <c r="H19" s="15"/>
      <c r="I19" s="15"/>
      <c r="J19" s="14"/>
      <c r="K19" s="14"/>
      <c r="L19" s="14"/>
      <c r="M19" s="14"/>
    </row>
    <row r="20" spans="1:13" x14ac:dyDescent="0.25">
      <c r="A20" s="13"/>
      <c r="B20" s="14"/>
      <c r="C20" s="13"/>
      <c r="D20" s="14"/>
      <c r="E20" s="14"/>
      <c r="F20" s="15"/>
      <c r="G20" s="14"/>
      <c r="H20" s="15"/>
      <c r="I20" s="15"/>
      <c r="J20" s="14"/>
      <c r="K20" s="14"/>
      <c r="L20" s="14"/>
      <c r="M20" s="14"/>
    </row>
    <row r="21" spans="1:13" x14ac:dyDescent="0.25">
      <c r="A21" s="13"/>
      <c r="B21" s="14"/>
      <c r="C21" s="13"/>
      <c r="D21" s="14"/>
      <c r="E21" s="14"/>
      <c r="F21" s="15"/>
      <c r="G21" s="14"/>
      <c r="H21" s="15"/>
      <c r="I21" s="15"/>
      <c r="J21" s="14"/>
      <c r="K21" s="14"/>
      <c r="L21" s="14"/>
      <c r="M21" s="14"/>
    </row>
    <row r="22" spans="1:13" x14ac:dyDescent="0.25">
      <c r="A22" s="13"/>
      <c r="B22" s="14"/>
      <c r="C22" s="13"/>
      <c r="D22" s="14"/>
      <c r="E22" s="14"/>
      <c r="F22" s="15"/>
      <c r="G22" s="14"/>
      <c r="H22" s="15"/>
      <c r="I22" s="15"/>
      <c r="J22" s="14"/>
      <c r="K22" s="14"/>
      <c r="L22" s="14"/>
      <c r="M22" s="14"/>
    </row>
    <row r="23" spans="1:13" x14ac:dyDescent="0.25">
      <c r="A23" s="13"/>
      <c r="B23" s="14"/>
      <c r="C23" s="13"/>
      <c r="D23" s="14"/>
      <c r="E23" s="14"/>
      <c r="F23" s="15"/>
      <c r="G23" s="14"/>
      <c r="H23" s="15"/>
      <c r="I23" s="15"/>
      <c r="J23" s="14"/>
      <c r="K23" s="14"/>
      <c r="L23" s="14"/>
      <c r="M23" s="14"/>
    </row>
    <row r="24" spans="1:13" x14ac:dyDescent="0.25">
      <c r="A24" s="13"/>
      <c r="B24" s="14"/>
      <c r="C24" s="13"/>
      <c r="D24" s="14"/>
      <c r="E24" s="14"/>
      <c r="F24" s="15"/>
      <c r="G24" s="14"/>
      <c r="H24" s="15"/>
      <c r="I24" s="15"/>
      <c r="J24" s="14"/>
      <c r="K24" s="14"/>
      <c r="L24" s="14"/>
      <c r="M24" s="14"/>
    </row>
    <row r="25" spans="1:13" x14ac:dyDescent="0.25">
      <c r="A25" s="13"/>
      <c r="B25" s="14"/>
      <c r="C25" s="13"/>
      <c r="D25" s="14"/>
      <c r="E25" s="14"/>
      <c r="F25" s="15"/>
      <c r="G25" s="14"/>
      <c r="H25" s="15"/>
      <c r="I25" s="15"/>
      <c r="J25" s="14"/>
      <c r="K25" s="14"/>
      <c r="L25" s="14"/>
      <c r="M25" s="14"/>
    </row>
    <row r="27" spans="1:13" x14ac:dyDescent="0.25">
      <c r="A27" s="28"/>
      <c r="B27" t="s">
        <v>29</v>
      </c>
    </row>
    <row r="28" spans="1:13" x14ac:dyDescent="0.25">
      <c r="A28" s="29"/>
      <c r="B28" t="s">
        <v>99</v>
      </c>
    </row>
    <row r="29" spans="1:13" x14ac:dyDescent="0.25">
      <c r="A29" s="30"/>
      <c r="B29" t="s">
        <v>30</v>
      </c>
    </row>
    <row r="31" spans="1:13" x14ac:dyDescent="0.25">
      <c r="C31" s="54"/>
    </row>
  </sheetData>
  <mergeCells count="7">
    <mergeCell ref="B6:F6"/>
    <mergeCell ref="I8:J8"/>
    <mergeCell ref="I7:J7"/>
    <mergeCell ref="K7:L7"/>
    <mergeCell ref="K8:L8"/>
    <mergeCell ref="I6:M6"/>
    <mergeCell ref="D7:E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L25"/>
  <sheetViews>
    <sheetView zoomScale="80" zoomScaleNormal="80" workbookViewId="0">
      <selection activeCell="G30" sqref="G30"/>
    </sheetView>
  </sheetViews>
  <sheetFormatPr defaultRowHeight="15" x14ac:dyDescent="0.25"/>
  <cols>
    <col min="1" max="1" width="18.28515625" customWidth="1"/>
    <col min="3" max="3" width="14.5703125" customWidth="1"/>
    <col min="4" max="4" width="30.28515625" customWidth="1"/>
    <col min="5" max="5" width="16" customWidth="1"/>
    <col min="6" max="6" width="16.7109375" customWidth="1"/>
    <col min="7" max="7" width="20.5703125" customWidth="1"/>
    <col min="8" max="8" width="16" customWidth="1"/>
    <col min="9" max="9" width="16.85546875" customWidth="1"/>
    <col min="10" max="10" width="16" customWidth="1"/>
    <col min="11" max="11" width="15" customWidth="1"/>
    <col min="12" max="12" width="18.7109375" customWidth="1"/>
  </cols>
  <sheetData>
    <row r="1" spans="1:12" x14ac:dyDescent="0.25">
      <c r="A1" t="s">
        <v>28</v>
      </c>
    </row>
    <row r="2" spans="1:12" x14ac:dyDescent="0.25">
      <c r="A2" t="s">
        <v>16</v>
      </c>
    </row>
    <row r="3" spans="1:12" x14ac:dyDescent="0.25">
      <c r="A3" t="s">
        <v>17</v>
      </c>
    </row>
    <row r="4" spans="1:12" ht="26.25" x14ac:dyDescent="0.4">
      <c r="E4" s="33" t="s">
        <v>37</v>
      </c>
    </row>
    <row r="6" spans="1:12" x14ac:dyDescent="0.25">
      <c r="A6" s="1" t="s">
        <v>1</v>
      </c>
      <c r="B6" s="69" t="s">
        <v>2</v>
      </c>
      <c r="C6" s="69"/>
      <c r="D6" s="69"/>
      <c r="E6" s="69"/>
      <c r="F6" s="68"/>
      <c r="G6" s="8" t="s">
        <v>10</v>
      </c>
      <c r="H6" s="1"/>
      <c r="I6" s="67" t="s">
        <v>32</v>
      </c>
      <c r="J6" s="69"/>
      <c r="K6" s="69"/>
      <c r="L6" s="68"/>
    </row>
    <row r="7" spans="1:12" x14ac:dyDescent="0.25">
      <c r="A7" s="2" t="s">
        <v>0</v>
      </c>
      <c r="B7" s="1" t="s">
        <v>3</v>
      </c>
      <c r="C7" s="1" t="s">
        <v>4</v>
      </c>
      <c r="D7" s="67" t="s">
        <v>31</v>
      </c>
      <c r="E7" s="70"/>
      <c r="F7" s="8" t="s">
        <v>8</v>
      </c>
      <c r="G7" s="9" t="s">
        <v>11</v>
      </c>
      <c r="H7" s="9" t="s">
        <v>12</v>
      </c>
      <c r="I7" s="73" t="s">
        <v>33</v>
      </c>
      <c r="J7" s="74"/>
      <c r="K7" s="73" t="s">
        <v>34</v>
      </c>
      <c r="L7" s="74"/>
    </row>
    <row r="8" spans="1:12" x14ac:dyDescent="0.25">
      <c r="A8" s="2"/>
      <c r="B8" s="2"/>
      <c r="C8" s="2"/>
      <c r="D8" s="8" t="s">
        <v>6</v>
      </c>
      <c r="E8" s="8" t="s">
        <v>7</v>
      </c>
      <c r="F8" s="9" t="s">
        <v>9</v>
      </c>
      <c r="G8" s="2"/>
      <c r="H8" s="2"/>
      <c r="I8" s="71"/>
      <c r="J8" s="72"/>
      <c r="K8" s="71"/>
      <c r="L8" s="72"/>
    </row>
    <row r="9" spans="1:12" x14ac:dyDescent="0.25">
      <c r="A9" s="3"/>
      <c r="B9" s="3"/>
      <c r="C9" s="3"/>
      <c r="D9" s="3"/>
      <c r="E9" s="3"/>
      <c r="F9" s="3"/>
      <c r="G9" s="3"/>
      <c r="H9" s="4"/>
      <c r="I9" s="11">
        <v>9.5000000000000001E-2</v>
      </c>
      <c r="J9" s="5">
        <v>0.22</v>
      </c>
      <c r="K9" s="11">
        <v>9.5000000000000001E-2</v>
      </c>
      <c r="L9" s="5">
        <v>0.22</v>
      </c>
    </row>
    <row r="10" spans="1:12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</row>
    <row r="11" spans="1:12" x14ac:dyDescent="0.25">
      <c r="A11" s="13"/>
      <c r="B11" s="14"/>
      <c r="C11" s="13"/>
      <c r="D11" s="14"/>
      <c r="E11" s="14"/>
      <c r="F11" s="15"/>
      <c r="G11" s="14"/>
      <c r="H11" s="15"/>
      <c r="I11" s="15"/>
      <c r="J11" s="14"/>
      <c r="K11" s="14"/>
      <c r="L11" s="14"/>
    </row>
    <row r="12" spans="1:12" x14ac:dyDescent="0.25">
      <c r="A12" s="13"/>
      <c r="B12" s="14"/>
      <c r="C12" s="13"/>
      <c r="D12" s="14"/>
      <c r="E12" s="16"/>
      <c r="G12" s="15"/>
      <c r="H12" s="15"/>
      <c r="I12" s="15"/>
      <c r="J12" s="14"/>
      <c r="K12" s="14"/>
      <c r="L12" s="14"/>
    </row>
    <row r="13" spans="1:12" x14ac:dyDescent="0.25">
      <c r="A13" s="13"/>
      <c r="B13" s="14"/>
      <c r="C13" s="13"/>
      <c r="D13" s="14"/>
      <c r="E13" s="14"/>
      <c r="F13" s="15"/>
      <c r="G13" s="15"/>
      <c r="H13" s="15"/>
      <c r="I13" s="15"/>
      <c r="J13" s="15"/>
      <c r="K13" s="14"/>
      <c r="L13" s="14"/>
    </row>
    <row r="14" spans="1:12" x14ac:dyDescent="0.25">
      <c r="A14" s="13"/>
      <c r="B14" s="14"/>
      <c r="C14" s="13"/>
      <c r="D14" s="14"/>
      <c r="E14" s="14"/>
      <c r="F14" s="15"/>
      <c r="G14" s="14"/>
      <c r="H14" s="15"/>
      <c r="I14" s="15"/>
      <c r="J14" s="14"/>
      <c r="K14" s="14"/>
      <c r="L14" s="14"/>
    </row>
    <row r="15" spans="1:12" x14ac:dyDescent="0.25">
      <c r="A15" s="13"/>
      <c r="B15" s="14"/>
      <c r="C15" s="13"/>
      <c r="D15" s="14"/>
      <c r="E15" s="14"/>
      <c r="F15" s="15"/>
      <c r="G15" s="14"/>
      <c r="H15" s="15"/>
      <c r="I15" s="15"/>
      <c r="J15" s="14"/>
      <c r="K15" s="14"/>
      <c r="L15" s="14"/>
    </row>
    <row r="16" spans="1:12" x14ac:dyDescent="0.25">
      <c r="A16" s="13"/>
      <c r="B16" s="14"/>
      <c r="C16" s="13"/>
      <c r="D16" s="14"/>
      <c r="E16" s="14"/>
      <c r="F16" s="15"/>
      <c r="G16" s="14"/>
      <c r="H16" s="15"/>
      <c r="I16" s="15"/>
      <c r="J16" s="14"/>
      <c r="K16" s="14"/>
      <c r="L16" s="14"/>
    </row>
    <row r="17" spans="1:12" x14ac:dyDescent="0.25">
      <c r="A17" s="13"/>
      <c r="B17" s="14"/>
      <c r="C17" s="13"/>
      <c r="D17" s="14"/>
      <c r="E17" s="14"/>
      <c r="F17" s="15"/>
      <c r="G17" s="14"/>
      <c r="H17" s="15"/>
      <c r="I17" s="15"/>
      <c r="J17" s="14"/>
      <c r="K17" s="14"/>
      <c r="L17" s="14"/>
    </row>
    <row r="18" spans="1:12" x14ac:dyDescent="0.25">
      <c r="A18" s="13"/>
      <c r="B18" s="14"/>
      <c r="C18" s="13"/>
      <c r="D18" s="14"/>
      <c r="E18" s="14"/>
      <c r="F18" s="15"/>
      <c r="G18" s="14"/>
      <c r="H18" s="15"/>
      <c r="I18" s="15"/>
      <c r="J18" s="14"/>
      <c r="K18" s="14"/>
      <c r="L18" s="14"/>
    </row>
    <row r="19" spans="1:12" x14ac:dyDescent="0.25">
      <c r="A19" s="13"/>
      <c r="B19" s="14"/>
      <c r="C19" s="13"/>
      <c r="D19" s="14"/>
      <c r="E19" s="14"/>
      <c r="F19" s="15"/>
      <c r="G19" s="14"/>
      <c r="H19" s="15"/>
      <c r="I19" s="15"/>
      <c r="J19" s="14"/>
      <c r="K19" s="14"/>
      <c r="L19" s="14"/>
    </row>
    <row r="20" spans="1:12" x14ac:dyDescent="0.25">
      <c r="A20" s="13"/>
      <c r="B20" s="14"/>
      <c r="C20" s="13"/>
      <c r="D20" s="14"/>
      <c r="E20" s="14"/>
      <c r="F20" s="15"/>
      <c r="G20" s="14"/>
      <c r="H20" s="15"/>
      <c r="I20" s="15"/>
      <c r="J20" s="14"/>
      <c r="K20" s="14"/>
      <c r="L20" s="14"/>
    </row>
    <row r="21" spans="1:12" x14ac:dyDescent="0.25">
      <c r="A21" s="13"/>
      <c r="B21" s="14"/>
      <c r="C21" s="13"/>
      <c r="D21" s="14"/>
      <c r="E21" s="14"/>
      <c r="F21" s="15"/>
      <c r="G21" s="14"/>
      <c r="H21" s="15"/>
      <c r="I21" s="15"/>
      <c r="J21" s="14"/>
      <c r="K21" s="14"/>
      <c r="L21" s="14"/>
    </row>
    <row r="22" spans="1:12" x14ac:dyDescent="0.25">
      <c r="A22" s="13"/>
      <c r="B22" s="14"/>
      <c r="C22" s="13"/>
      <c r="D22" s="14"/>
      <c r="E22" s="14"/>
      <c r="F22" s="15"/>
      <c r="G22" s="14"/>
      <c r="H22" s="15"/>
      <c r="I22" s="15"/>
      <c r="J22" s="14"/>
      <c r="K22" s="14"/>
      <c r="L22" s="14"/>
    </row>
    <row r="23" spans="1:12" x14ac:dyDescent="0.25">
      <c r="A23" s="13"/>
      <c r="B23" s="14"/>
      <c r="C23" s="13"/>
      <c r="D23" s="14"/>
      <c r="E23" s="14"/>
      <c r="F23" s="15"/>
      <c r="G23" s="14"/>
      <c r="H23" s="15"/>
      <c r="I23" s="15"/>
      <c r="J23" s="14"/>
      <c r="K23" s="14"/>
      <c r="L23" s="14"/>
    </row>
    <row r="24" spans="1:12" x14ac:dyDescent="0.25">
      <c r="A24" s="13"/>
      <c r="B24" s="14"/>
      <c r="C24" s="13"/>
      <c r="D24" s="14"/>
      <c r="E24" s="14"/>
      <c r="F24" s="15"/>
      <c r="G24" s="14"/>
      <c r="H24" s="15"/>
      <c r="I24" s="15"/>
      <c r="J24" s="14"/>
      <c r="K24" s="14"/>
      <c r="L24" s="14"/>
    </row>
    <row r="25" spans="1:12" x14ac:dyDescent="0.25">
      <c r="A25" s="13"/>
      <c r="B25" s="14"/>
      <c r="C25" s="13"/>
      <c r="D25" s="14"/>
      <c r="E25" s="14"/>
      <c r="F25" s="15"/>
      <c r="G25" s="14"/>
      <c r="H25" s="15"/>
      <c r="I25" s="15"/>
      <c r="J25" s="14"/>
      <c r="K25" s="14"/>
      <c r="L25" s="14"/>
    </row>
  </sheetData>
  <mergeCells count="7">
    <mergeCell ref="I8:J8"/>
    <mergeCell ref="K8:L8"/>
    <mergeCell ref="B6:F6"/>
    <mergeCell ref="I6:L6"/>
    <mergeCell ref="D7:E7"/>
    <mergeCell ref="I7:J7"/>
    <mergeCell ref="K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L25"/>
  <sheetViews>
    <sheetView topLeftCell="B1" zoomScale="80" zoomScaleNormal="80" workbookViewId="0">
      <selection activeCell="F30" sqref="F30"/>
    </sheetView>
  </sheetViews>
  <sheetFormatPr defaultRowHeight="15" x14ac:dyDescent="0.25"/>
  <cols>
    <col min="1" max="1" width="18.28515625" customWidth="1"/>
    <col min="3" max="3" width="14.5703125" customWidth="1"/>
    <col min="4" max="4" width="30.28515625" customWidth="1"/>
    <col min="5" max="5" width="16" customWidth="1"/>
    <col min="6" max="6" width="16.7109375" customWidth="1"/>
    <col min="7" max="7" width="20.5703125" customWidth="1"/>
    <col min="8" max="8" width="16" customWidth="1"/>
    <col min="9" max="9" width="16.85546875" customWidth="1"/>
    <col min="10" max="10" width="16" customWidth="1"/>
    <col min="11" max="11" width="15" customWidth="1"/>
    <col min="12" max="12" width="18.7109375" customWidth="1"/>
  </cols>
  <sheetData>
    <row r="1" spans="1:12" x14ac:dyDescent="0.25">
      <c r="A1" t="s">
        <v>28</v>
      </c>
      <c r="B1" t="s">
        <v>35</v>
      </c>
    </row>
    <row r="2" spans="1:12" x14ac:dyDescent="0.25">
      <c r="A2" t="s">
        <v>16</v>
      </c>
      <c r="B2" t="s">
        <v>24</v>
      </c>
    </row>
    <row r="3" spans="1:12" x14ac:dyDescent="0.25">
      <c r="A3" t="s">
        <v>17</v>
      </c>
      <c r="B3" t="s">
        <v>36</v>
      </c>
    </row>
    <row r="4" spans="1:12" ht="23.25" x14ac:dyDescent="0.35">
      <c r="E4" s="31" t="s">
        <v>37</v>
      </c>
      <c r="F4" s="31"/>
      <c r="G4" s="32"/>
    </row>
    <row r="6" spans="1:12" x14ac:dyDescent="0.25">
      <c r="A6" s="1" t="s">
        <v>1</v>
      </c>
      <c r="B6" s="69" t="s">
        <v>2</v>
      </c>
      <c r="C6" s="69"/>
      <c r="D6" s="69"/>
      <c r="E6" s="69"/>
      <c r="F6" s="68"/>
      <c r="G6" s="8" t="s">
        <v>40</v>
      </c>
      <c r="H6" s="1"/>
      <c r="I6" s="67" t="s">
        <v>32</v>
      </c>
      <c r="J6" s="69"/>
      <c r="K6" s="69"/>
      <c r="L6" s="68"/>
    </row>
    <row r="7" spans="1:12" x14ac:dyDescent="0.25">
      <c r="A7" s="2" t="s">
        <v>0</v>
      </c>
      <c r="B7" s="1" t="s">
        <v>3</v>
      </c>
      <c r="C7" s="1" t="s">
        <v>4</v>
      </c>
      <c r="D7" s="67" t="s">
        <v>31</v>
      </c>
      <c r="E7" s="70"/>
      <c r="F7" s="8" t="s">
        <v>8</v>
      </c>
      <c r="G7" s="9" t="s">
        <v>41</v>
      </c>
      <c r="H7" s="9" t="s">
        <v>12</v>
      </c>
      <c r="I7" s="73" t="s">
        <v>33</v>
      </c>
      <c r="J7" s="74"/>
      <c r="K7" s="73" t="s">
        <v>34</v>
      </c>
      <c r="L7" s="74"/>
    </row>
    <row r="8" spans="1:12" x14ac:dyDescent="0.25">
      <c r="A8" s="2"/>
      <c r="B8" s="2"/>
      <c r="C8" s="2"/>
      <c r="D8" s="8" t="s">
        <v>6</v>
      </c>
      <c r="E8" s="8" t="s">
        <v>7</v>
      </c>
      <c r="F8" s="9" t="s">
        <v>9</v>
      </c>
      <c r="G8" s="2"/>
      <c r="H8" s="2"/>
      <c r="I8" s="71"/>
      <c r="J8" s="72"/>
      <c r="K8" s="71"/>
      <c r="L8" s="72"/>
    </row>
    <row r="9" spans="1:12" x14ac:dyDescent="0.25">
      <c r="A9" s="3"/>
      <c r="B9" s="3"/>
      <c r="C9" s="3"/>
      <c r="D9" s="3"/>
      <c r="E9" s="3"/>
      <c r="F9" s="3"/>
      <c r="G9" s="3"/>
      <c r="H9" s="4"/>
      <c r="I9" s="11">
        <v>9.5000000000000001E-2</v>
      </c>
      <c r="J9" s="5">
        <v>0.22</v>
      </c>
      <c r="K9" s="11">
        <v>9.5000000000000001E-2</v>
      </c>
      <c r="L9" s="5">
        <v>0.22</v>
      </c>
    </row>
    <row r="10" spans="1:12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</row>
    <row r="11" spans="1:12" x14ac:dyDescent="0.25">
      <c r="A11" s="13">
        <v>41982</v>
      </c>
      <c r="B11" s="14">
        <v>34</v>
      </c>
      <c r="C11" s="13">
        <v>41982</v>
      </c>
      <c r="D11" s="14" t="s">
        <v>39</v>
      </c>
      <c r="E11" s="14" t="s">
        <v>25</v>
      </c>
      <c r="F11" s="15">
        <v>10000</v>
      </c>
      <c r="G11" s="14"/>
      <c r="H11" s="15">
        <f>F11/1.22</f>
        <v>8196.7213114754104</v>
      </c>
      <c r="I11" s="15"/>
      <c r="J11" s="15">
        <f>F11-H11</f>
        <v>1803.2786885245896</v>
      </c>
      <c r="K11" s="14"/>
      <c r="L11" s="14"/>
    </row>
    <row r="12" spans="1:12" x14ac:dyDescent="0.25">
      <c r="A12" s="13">
        <v>41983</v>
      </c>
      <c r="B12" s="14">
        <v>67</v>
      </c>
      <c r="C12" s="13">
        <v>41983</v>
      </c>
      <c r="D12" s="14" t="s">
        <v>94</v>
      </c>
      <c r="E12" s="66" t="s">
        <v>27</v>
      </c>
      <c r="G12" s="15"/>
      <c r="H12" s="15"/>
      <c r="I12" s="15"/>
      <c r="J12" s="15">
        <f>prej_rac_resen_primer!H13*0.22</f>
        <v>2200</v>
      </c>
      <c r="K12" s="14"/>
      <c r="L12" s="14"/>
    </row>
    <row r="13" spans="1:12" x14ac:dyDescent="0.25">
      <c r="A13" s="13"/>
      <c r="B13" s="14"/>
      <c r="C13" s="13"/>
      <c r="D13" s="14"/>
      <c r="E13" s="14"/>
      <c r="F13" s="15"/>
      <c r="G13" s="15"/>
      <c r="H13" s="15"/>
      <c r="I13" s="15"/>
      <c r="J13" s="15"/>
      <c r="K13" s="14"/>
      <c r="L13" s="14"/>
    </row>
    <row r="14" spans="1:12" x14ac:dyDescent="0.25">
      <c r="A14" s="13"/>
      <c r="B14" s="14"/>
      <c r="C14" s="13"/>
      <c r="D14" s="14"/>
      <c r="E14" s="14"/>
      <c r="F14" s="15"/>
      <c r="G14" s="14"/>
      <c r="H14" s="15"/>
      <c r="I14" s="15"/>
      <c r="J14" s="14"/>
      <c r="K14" s="14"/>
      <c r="L14" s="14"/>
    </row>
    <row r="15" spans="1:12" x14ac:dyDescent="0.25">
      <c r="A15" s="13"/>
      <c r="B15" s="14"/>
      <c r="C15" s="13"/>
      <c r="D15" s="14"/>
      <c r="E15" s="14"/>
      <c r="F15" s="15"/>
      <c r="G15" s="14"/>
      <c r="H15" s="15"/>
      <c r="I15" s="15"/>
      <c r="J15" s="14"/>
      <c r="K15" s="14"/>
      <c r="L15" s="14"/>
    </row>
    <row r="16" spans="1:12" x14ac:dyDescent="0.25">
      <c r="A16" s="13"/>
      <c r="B16" s="14"/>
      <c r="C16" s="13"/>
      <c r="D16" s="14"/>
      <c r="E16" s="14"/>
      <c r="F16" s="15"/>
      <c r="G16" s="14"/>
      <c r="H16" s="15"/>
      <c r="I16" s="15"/>
      <c r="J16" s="14"/>
      <c r="K16" s="14"/>
      <c r="L16" s="14"/>
    </row>
    <row r="17" spans="1:12" x14ac:dyDescent="0.25">
      <c r="A17" s="13"/>
      <c r="B17" s="14"/>
      <c r="C17" s="13"/>
      <c r="D17" s="14"/>
      <c r="E17" s="14"/>
      <c r="F17" s="15"/>
      <c r="G17" s="14"/>
      <c r="H17" s="15"/>
      <c r="I17" s="15"/>
      <c r="J17" s="14"/>
      <c r="K17" s="14"/>
      <c r="L17" s="14"/>
    </row>
    <row r="18" spans="1:12" x14ac:dyDescent="0.25">
      <c r="A18" s="13"/>
      <c r="B18" s="14"/>
      <c r="C18" s="13"/>
      <c r="D18" s="14"/>
      <c r="E18" s="14"/>
      <c r="F18" s="15"/>
      <c r="G18" s="14"/>
      <c r="H18" s="15"/>
      <c r="I18" s="15"/>
      <c r="J18" s="14"/>
      <c r="K18" s="14"/>
      <c r="L18" s="14"/>
    </row>
    <row r="19" spans="1:12" x14ac:dyDescent="0.25">
      <c r="A19" s="13"/>
      <c r="B19" s="14"/>
      <c r="C19" s="13"/>
      <c r="D19" s="14"/>
      <c r="E19" s="14"/>
      <c r="F19" s="15"/>
      <c r="G19" s="14"/>
      <c r="H19" s="15"/>
      <c r="I19" s="15"/>
      <c r="J19" s="14"/>
      <c r="K19" s="14"/>
      <c r="L19" s="14"/>
    </row>
    <row r="20" spans="1:12" x14ac:dyDescent="0.25">
      <c r="A20" s="13"/>
      <c r="B20" s="14"/>
      <c r="C20" s="13"/>
      <c r="D20" s="14"/>
      <c r="E20" s="14"/>
      <c r="F20" s="15"/>
      <c r="G20" s="14"/>
      <c r="H20" s="15"/>
      <c r="I20" s="15"/>
      <c r="J20" s="14"/>
      <c r="K20" s="14"/>
      <c r="L20" s="14"/>
    </row>
    <row r="21" spans="1:12" x14ac:dyDescent="0.25">
      <c r="A21" s="13"/>
      <c r="B21" s="14"/>
      <c r="C21" s="13"/>
      <c r="D21" s="14"/>
      <c r="E21" s="14"/>
      <c r="F21" s="15"/>
      <c r="G21" s="14"/>
      <c r="H21" s="15"/>
      <c r="I21" s="15"/>
      <c r="J21" s="14"/>
      <c r="K21" s="14"/>
      <c r="L21" s="14"/>
    </row>
    <row r="22" spans="1:12" x14ac:dyDescent="0.25">
      <c r="A22" s="13"/>
      <c r="B22" s="14"/>
      <c r="C22" s="13"/>
      <c r="D22" s="14"/>
      <c r="E22" s="14"/>
      <c r="F22" s="15"/>
      <c r="G22" s="14"/>
      <c r="H22" s="15"/>
      <c r="I22" s="15"/>
      <c r="J22" s="14"/>
      <c r="K22" s="14"/>
      <c r="L22" s="14"/>
    </row>
    <row r="23" spans="1:12" x14ac:dyDescent="0.25">
      <c r="A23" s="13"/>
      <c r="B23" s="14"/>
      <c r="C23" s="13"/>
      <c r="D23" s="14"/>
      <c r="E23" s="14"/>
      <c r="F23" s="15"/>
      <c r="G23" s="14"/>
      <c r="H23" s="15"/>
      <c r="I23" s="15"/>
      <c r="J23" s="14"/>
      <c r="K23" s="14"/>
      <c r="L23" s="14"/>
    </row>
    <row r="24" spans="1:12" x14ac:dyDescent="0.25">
      <c r="A24" s="13"/>
      <c r="B24" s="14"/>
      <c r="C24" s="13"/>
      <c r="D24" s="14"/>
      <c r="E24" s="14"/>
      <c r="F24" s="15"/>
      <c r="G24" s="14"/>
      <c r="H24" s="15"/>
      <c r="I24" s="15"/>
      <c r="J24" s="14"/>
      <c r="K24" s="14"/>
      <c r="L24" s="14"/>
    </row>
    <row r="25" spans="1:12" x14ac:dyDescent="0.25">
      <c r="A25" s="13"/>
      <c r="B25" s="14"/>
      <c r="C25" s="13"/>
      <c r="D25" s="14"/>
      <c r="E25" s="14"/>
      <c r="F25" s="15"/>
      <c r="G25" s="14"/>
      <c r="H25" s="15"/>
      <c r="I25" s="15"/>
      <c r="J25" s="14"/>
      <c r="K25" s="14"/>
      <c r="L25" s="14"/>
    </row>
  </sheetData>
  <mergeCells count="7">
    <mergeCell ref="B6:F6"/>
    <mergeCell ref="D7:E7"/>
    <mergeCell ref="I7:J7"/>
    <mergeCell ref="K7:L7"/>
    <mergeCell ref="I8:J8"/>
    <mergeCell ref="K8:L8"/>
    <mergeCell ref="I6:L6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2:C55"/>
  <sheetViews>
    <sheetView topLeftCell="A22" workbookViewId="0">
      <selection activeCell="K16" sqref="K16"/>
    </sheetView>
  </sheetViews>
  <sheetFormatPr defaultRowHeight="15" x14ac:dyDescent="0.25"/>
  <cols>
    <col min="1" max="1" width="8.28515625" customWidth="1"/>
    <col min="2" max="2" width="71.28515625" customWidth="1"/>
    <col min="3" max="3" width="28.140625" customWidth="1"/>
  </cols>
  <sheetData>
    <row r="2" spans="1:3" ht="26.25" x14ac:dyDescent="0.4">
      <c r="A2" s="75" t="s">
        <v>42</v>
      </c>
      <c r="B2" s="76"/>
      <c r="C2" s="77"/>
    </row>
    <row r="3" spans="1:3" ht="23.25" x14ac:dyDescent="0.35">
      <c r="B3" s="34" t="s">
        <v>43</v>
      </c>
    </row>
    <row r="4" spans="1:3" ht="21" x14ac:dyDescent="0.35">
      <c r="B4" s="35" t="s">
        <v>44</v>
      </c>
    </row>
    <row r="6" spans="1:3" x14ac:dyDescent="0.25">
      <c r="A6" s="36" t="s">
        <v>96</v>
      </c>
      <c r="B6" s="37"/>
      <c r="C6" s="38"/>
    </row>
    <row r="7" spans="1:3" x14ac:dyDescent="0.25">
      <c r="A7" s="39" t="s">
        <v>95</v>
      </c>
      <c r="B7" s="40"/>
      <c r="C7" s="41"/>
    </row>
    <row r="8" spans="1:3" x14ac:dyDescent="0.25">
      <c r="A8" s="39"/>
      <c r="B8" s="40"/>
      <c r="C8" s="41"/>
    </row>
    <row r="9" spans="1:3" x14ac:dyDescent="0.25">
      <c r="A9" s="39" t="s">
        <v>45</v>
      </c>
      <c r="B9" s="40"/>
      <c r="C9" s="41"/>
    </row>
    <row r="10" spans="1:3" x14ac:dyDescent="0.25">
      <c r="A10" s="39"/>
      <c r="B10" s="40"/>
      <c r="C10" s="41"/>
    </row>
    <row r="11" spans="1:3" x14ac:dyDescent="0.25">
      <c r="A11" s="18" t="s">
        <v>46</v>
      </c>
      <c r="B11" s="18" t="s">
        <v>47</v>
      </c>
      <c r="C11" s="42" t="s">
        <v>48</v>
      </c>
    </row>
    <row r="12" spans="1:3" x14ac:dyDescent="0.25">
      <c r="A12" s="43" t="s">
        <v>49</v>
      </c>
      <c r="B12" s="44" t="s">
        <v>97</v>
      </c>
      <c r="C12" s="45"/>
    </row>
    <row r="13" spans="1:3" x14ac:dyDescent="0.25">
      <c r="A13" s="14" t="s">
        <v>50</v>
      </c>
      <c r="B13" s="14" t="s">
        <v>51</v>
      </c>
      <c r="C13" s="15">
        <f>izd_rac_resen_primer!H60</f>
        <v>0</v>
      </c>
    </row>
    <row r="14" spans="1:3" x14ac:dyDescent="0.25">
      <c r="A14" s="18" t="s">
        <v>52</v>
      </c>
      <c r="B14" t="s">
        <v>53</v>
      </c>
      <c r="C14" s="19"/>
    </row>
    <row r="15" spans="1:3" x14ac:dyDescent="0.25">
      <c r="A15" s="14" t="s">
        <v>54</v>
      </c>
      <c r="B15" s="14" t="s">
        <v>55</v>
      </c>
      <c r="C15" s="15"/>
    </row>
    <row r="16" spans="1:3" x14ac:dyDescent="0.25">
      <c r="A16" s="14" t="s">
        <v>56</v>
      </c>
      <c r="B16" s="14" t="s">
        <v>57</v>
      </c>
      <c r="C16" s="15"/>
    </row>
    <row r="17" spans="1:3" x14ac:dyDescent="0.25">
      <c r="A17" s="14" t="s">
        <v>58</v>
      </c>
      <c r="B17" s="14" t="s">
        <v>59</v>
      </c>
      <c r="C17" s="15"/>
    </row>
    <row r="18" spans="1:3" x14ac:dyDescent="0.25">
      <c r="A18" s="14" t="s">
        <v>60</v>
      </c>
      <c r="B18" s="14" t="s">
        <v>61</v>
      </c>
      <c r="C18" s="15"/>
    </row>
    <row r="19" spans="1:3" x14ac:dyDescent="0.25">
      <c r="A19" s="39"/>
      <c r="B19" s="40"/>
      <c r="C19" s="46"/>
    </row>
    <row r="20" spans="1:3" x14ac:dyDescent="0.25">
      <c r="A20" s="18" t="s">
        <v>62</v>
      </c>
      <c r="B20" s="47" t="s">
        <v>63</v>
      </c>
      <c r="C20" s="19">
        <f>C21</f>
        <v>0</v>
      </c>
    </row>
    <row r="21" spans="1:3" x14ac:dyDescent="0.25">
      <c r="A21" s="14" t="s">
        <v>50</v>
      </c>
      <c r="B21" s="14" t="s">
        <v>64</v>
      </c>
      <c r="C21" s="15">
        <f>izd_rac_resen_primer!J60+izd_rac_resen_primer!J61</f>
        <v>0</v>
      </c>
    </row>
    <row r="22" spans="1:3" x14ac:dyDescent="0.25">
      <c r="A22" s="14" t="s">
        <v>52</v>
      </c>
      <c r="B22" s="14" t="s">
        <v>65</v>
      </c>
      <c r="C22" s="15"/>
    </row>
    <row r="23" spans="1:3" x14ac:dyDescent="0.25">
      <c r="A23" s="14" t="s">
        <v>54</v>
      </c>
      <c r="B23" s="14" t="s">
        <v>123</v>
      </c>
      <c r="C23" s="15"/>
    </row>
    <row r="24" spans="1:3" x14ac:dyDescent="0.25">
      <c r="A24" s="14" t="s">
        <v>56</v>
      </c>
      <c r="B24" s="14" t="s">
        <v>66</v>
      </c>
      <c r="C24" s="15"/>
    </row>
    <row r="25" spans="1:3" x14ac:dyDescent="0.25">
      <c r="A25" s="14" t="s">
        <v>58</v>
      </c>
      <c r="B25" s="14" t="s">
        <v>67</v>
      </c>
      <c r="C25" s="15"/>
    </row>
    <row r="26" spans="1:3" x14ac:dyDescent="0.25">
      <c r="A26" s="14" t="s">
        <v>60</v>
      </c>
      <c r="B26" s="14" t="s">
        <v>68</v>
      </c>
      <c r="C26" s="15"/>
    </row>
    <row r="27" spans="1:3" x14ac:dyDescent="0.25">
      <c r="A27" s="14" t="s">
        <v>70</v>
      </c>
      <c r="B27" s="14" t="s">
        <v>69</v>
      </c>
      <c r="C27" s="15"/>
    </row>
    <row r="28" spans="1:3" x14ac:dyDescent="0.25">
      <c r="A28" s="14" t="s">
        <v>72</v>
      </c>
      <c r="B28" s="14" t="s">
        <v>124</v>
      </c>
      <c r="C28" s="15"/>
    </row>
    <row r="29" spans="1:3" x14ac:dyDescent="0.25">
      <c r="A29" s="14" t="s">
        <v>74</v>
      </c>
      <c r="B29" s="14" t="s">
        <v>125</v>
      </c>
      <c r="C29" s="15"/>
    </row>
    <row r="30" spans="1:3" x14ac:dyDescent="0.25">
      <c r="A30" s="14" t="s">
        <v>127</v>
      </c>
      <c r="B30" t="s">
        <v>71</v>
      </c>
      <c r="C30" s="15"/>
    </row>
    <row r="31" spans="1:3" x14ac:dyDescent="0.25">
      <c r="A31" s="14" t="s">
        <v>128</v>
      </c>
      <c r="B31" s="14" t="s">
        <v>73</v>
      </c>
      <c r="C31" s="15"/>
    </row>
    <row r="32" spans="1:3" x14ac:dyDescent="0.25">
      <c r="A32" s="14" t="s">
        <v>129</v>
      </c>
      <c r="B32" s="14" t="s">
        <v>126</v>
      </c>
      <c r="C32" s="15"/>
    </row>
    <row r="33" spans="1:3" x14ac:dyDescent="0.25">
      <c r="A33" s="14" t="s">
        <v>130</v>
      </c>
      <c r="B33" s="14" t="s">
        <v>75</v>
      </c>
      <c r="C33" s="15"/>
    </row>
    <row r="34" spans="1:3" x14ac:dyDescent="0.25">
      <c r="A34" s="39"/>
      <c r="B34" s="40"/>
      <c r="C34" s="41"/>
    </row>
    <row r="35" spans="1:3" x14ac:dyDescent="0.25">
      <c r="A35" s="44" t="s">
        <v>76</v>
      </c>
      <c r="B35" s="44" t="s">
        <v>98</v>
      </c>
      <c r="C35" s="55">
        <f>C36+C37+C40</f>
        <v>0</v>
      </c>
    </row>
    <row r="36" spans="1:3" x14ac:dyDescent="0.25">
      <c r="A36" s="14" t="s">
        <v>50</v>
      </c>
      <c r="B36" s="14" t="s">
        <v>77</v>
      </c>
      <c r="C36" s="15">
        <f>prej_rac_resen_primer!H60</f>
        <v>0</v>
      </c>
    </row>
    <row r="37" spans="1:3" x14ac:dyDescent="0.25">
      <c r="A37" s="14" t="s">
        <v>52</v>
      </c>
      <c r="B37" s="14" t="s">
        <v>78</v>
      </c>
      <c r="C37" s="15">
        <f>prej_rac_resen_primer!H62</f>
        <v>0</v>
      </c>
    </row>
    <row r="38" spans="1:3" x14ac:dyDescent="0.25">
      <c r="A38" s="14" t="s">
        <v>54</v>
      </c>
      <c r="B38" s="14" t="s">
        <v>79</v>
      </c>
      <c r="C38" s="15"/>
    </row>
    <row r="39" spans="1:3" x14ac:dyDescent="0.25">
      <c r="A39" s="14" t="s">
        <v>56</v>
      </c>
      <c r="B39" s="14" t="s">
        <v>80</v>
      </c>
      <c r="C39" s="15"/>
    </row>
    <row r="40" spans="1:3" x14ac:dyDescent="0.25">
      <c r="A40" s="14" t="s">
        <v>58</v>
      </c>
      <c r="B40" s="14" t="s">
        <v>81</v>
      </c>
      <c r="C40" s="15">
        <f>prej_rac_resen_primer!G61</f>
        <v>0</v>
      </c>
    </row>
    <row r="41" spans="1:3" x14ac:dyDescent="0.25">
      <c r="A41" s="14" t="s">
        <v>60</v>
      </c>
      <c r="B41" s="14" t="s">
        <v>82</v>
      </c>
      <c r="C41" s="15"/>
    </row>
    <row r="42" spans="1:3" x14ac:dyDescent="0.25">
      <c r="A42" s="14" t="s">
        <v>70</v>
      </c>
      <c r="B42" s="14" t="s">
        <v>83</v>
      </c>
      <c r="C42" s="15"/>
    </row>
    <row r="43" spans="1:3" x14ac:dyDescent="0.25">
      <c r="A43" s="39"/>
      <c r="B43" s="40"/>
      <c r="C43" s="41"/>
    </row>
    <row r="44" spans="1:3" x14ac:dyDescent="0.25">
      <c r="A44" s="47" t="s">
        <v>84</v>
      </c>
      <c r="B44" s="47" t="s">
        <v>85</v>
      </c>
      <c r="C44" s="19">
        <f>C45+C47</f>
        <v>0</v>
      </c>
    </row>
    <row r="45" spans="1:3" x14ac:dyDescent="0.25">
      <c r="A45" s="14" t="s">
        <v>50</v>
      </c>
      <c r="B45" s="1" t="s">
        <v>86</v>
      </c>
      <c r="C45" s="49">
        <f>prej_rac_resen_primer!J62</f>
        <v>0</v>
      </c>
    </row>
    <row r="46" spans="1:3" x14ac:dyDescent="0.25">
      <c r="A46" s="14" t="s">
        <v>52</v>
      </c>
      <c r="B46" s="3" t="s">
        <v>87</v>
      </c>
      <c r="C46" s="3"/>
    </row>
    <row r="47" spans="1:3" x14ac:dyDescent="0.25">
      <c r="A47" s="14" t="s">
        <v>54</v>
      </c>
      <c r="B47" s="1" t="s">
        <v>86</v>
      </c>
      <c r="C47" s="49">
        <f>prej_rac_resen_primer!I60+prej_rac_resen_primer!I61</f>
        <v>0</v>
      </c>
    </row>
    <row r="48" spans="1:3" x14ac:dyDescent="0.25">
      <c r="A48" s="14" t="s">
        <v>56</v>
      </c>
      <c r="B48" s="3" t="s">
        <v>88</v>
      </c>
      <c r="C48" s="50"/>
    </row>
    <row r="49" spans="1:3" x14ac:dyDescent="0.25">
      <c r="A49" s="14"/>
      <c r="B49" s="1" t="s">
        <v>86</v>
      </c>
      <c r="C49" s="50"/>
    </row>
    <row r="50" spans="1:3" x14ac:dyDescent="0.25">
      <c r="A50" s="14"/>
      <c r="B50" s="3" t="s">
        <v>131</v>
      </c>
      <c r="C50" s="50"/>
    </row>
    <row r="51" spans="1:3" x14ac:dyDescent="0.25">
      <c r="A51" s="14" t="s">
        <v>58</v>
      </c>
      <c r="B51" t="s">
        <v>89</v>
      </c>
      <c r="C51" s="15"/>
    </row>
    <row r="52" spans="1:3" x14ac:dyDescent="0.25">
      <c r="A52" s="51"/>
      <c r="B52" s="52" t="s">
        <v>92</v>
      </c>
      <c r="C52" s="18"/>
    </row>
    <row r="53" spans="1:3" x14ac:dyDescent="0.25">
      <c r="A53" s="47"/>
      <c r="B53" s="52" t="s">
        <v>93</v>
      </c>
      <c r="C53" s="19">
        <f>C44-C20</f>
        <v>0</v>
      </c>
    </row>
    <row r="54" spans="1:3" x14ac:dyDescent="0.25">
      <c r="A54" s="53" t="s">
        <v>90</v>
      </c>
    </row>
    <row r="55" spans="1:3" x14ac:dyDescent="0.25">
      <c r="A55" s="53" t="s">
        <v>91</v>
      </c>
    </row>
  </sheetData>
  <mergeCells count="1">
    <mergeCell ref="A2:C2"/>
  </mergeCells>
  <hyperlinks>
    <hyperlink ref="A2:C2" r:id="rId1" display="Obrazec DDV - O za obračuna davka na dodano vrednost" xr:uid="{997B9B79-8350-4C1C-AE10-DFEE42178353}"/>
    <hyperlink ref="B3" r:id="rId2" xr:uid="{CF4FA4DE-CCDC-4A2B-B5DC-B51BE740A4E7}"/>
    <hyperlink ref="B4" r:id="rId3" xr:uid="{46209635-1275-44B7-A88B-9F35D1AC074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C54"/>
  <sheetViews>
    <sheetView topLeftCell="A13" workbookViewId="0">
      <selection activeCell="F61" sqref="F61"/>
    </sheetView>
  </sheetViews>
  <sheetFormatPr defaultRowHeight="15" x14ac:dyDescent="0.25"/>
  <cols>
    <col min="1" max="1" width="8.28515625" customWidth="1"/>
    <col min="2" max="2" width="71.28515625" customWidth="1"/>
    <col min="3" max="3" width="28.140625" customWidth="1"/>
  </cols>
  <sheetData>
    <row r="1" spans="1:3" ht="26.25" x14ac:dyDescent="0.4">
      <c r="A1" s="75" t="s">
        <v>42</v>
      </c>
      <c r="B1" s="76"/>
      <c r="C1" s="77"/>
    </row>
    <row r="2" spans="1:3" ht="23.25" x14ac:dyDescent="0.35">
      <c r="B2" s="34" t="s">
        <v>43</v>
      </c>
    </row>
    <row r="3" spans="1:3" ht="21" x14ac:dyDescent="0.35">
      <c r="B3" s="35" t="s">
        <v>44</v>
      </c>
    </row>
    <row r="5" spans="1:3" x14ac:dyDescent="0.25">
      <c r="A5" s="36" t="s">
        <v>96</v>
      </c>
      <c r="B5" s="37"/>
      <c r="C5" s="38"/>
    </row>
    <row r="6" spans="1:3" x14ac:dyDescent="0.25">
      <c r="A6" s="39" t="s">
        <v>95</v>
      </c>
      <c r="B6" s="40"/>
      <c r="C6" s="41"/>
    </row>
    <row r="7" spans="1:3" x14ac:dyDescent="0.25">
      <c r="A7" s="39"/>
      <c r="B7" s="40"/>
      <c r="C7" s="41"/>
    </row>
    <row r="8" spans="1:3" x14ac:dyDescent="0.25">
      <c r="A8" s="39" t="s">
        <v>45</v>
      </c>
      <c r="B8" s="40"/>
      <c r="C8" s="41"/>
    </row>
    <row r="9" spans="1:3" x14ac:dyDescent="0.25">
      <c r="A9" s="39"/>
      <c r="B9" s="40"/>
      <c r="C9" s="41"/>
    </row>
    <row r="10" spans="1:3" x14ac:dyDescent="0.25">
      <c r="A10" s="18" t="s">
        <v>46</v>
      </c>
      <c r="B10" s="18" t="s">
        <v>47</v>
      </c>
      <c r="C10" s="42" t="s">
        <v>48</v>
      </c>
    </row>
    <row r="11" spans="1:3" x14ac:dyDescent="0.25">
      <c r="A11" s="43" t="s">
        <v>49</v>
      </c>
      <c r="B11" s="44" t="s">
        <v>97</v>
      </c>
      <c r="C11" s="45"/>
    </row>
    <row r="12" spans="1:3" x14ac:dyDescent="0.25">
      <c r="A12" s="14" t="s">
        <v>50</v>
      </c>
      <c r="B12" s="14" t="s">
        <v>51</v>
      </c>
      <c r="C12" s="15">
        <f>izd_rac_resen_primer!H11</f>
        <v>8196.7213114754104</v>
      </c>
    </row>
    <row r="13" spans="1:3" x14ac:dyDescent="0.25">
      <c r="A13" s="18" t="s">
        <v>52</v>
      </c>
      <c r="B13" t="s">
        <v>53</v>
      </c>
      <c r="C13" s="19"/>
    </row>
    <row r="14" spans="1:3" x14ac:dyDescent="0.25">
      <c r="A14" s="14" t="s">
        <v>54</v>
      </c>
      <c r="B14" s="14" t="s">
        <v>55</v>
      </c>
      <c r="C14" s="15"/>
    </row>
    <row r="15" spans="1:3" x14ac:dyDescent="0.25">
      <c r="A15" s="14" t="s">
        <v>56</v>
      </c>
      <c r="B15" s="14" t="s">
        <v>57</v>
      </c>
      <c r="C15" s="15"/>
    </row>
    <row r="16" spans="1:3" x14ac:dyDescent="0.25">
      <c r="A16" s="14" t="s">
        <v>58</v>
      </c>
      <c r="B16" s="14" t="s">
        <v>59</v>
      </c>
      <c r="C16" s="15"/>
    </row>
    <row r="17" spans="1:3" x14ac:dyDescent="0.25">
      <c r="A17" s="14" t="s">
        <v>60</v>
      </c>
      <c r="B17" s="14" t="s">
        <v>61</v>
      </c>
      <c r="C17" s="15"/>
    </row>
    <row r="18" spans="1:3" x14ac:dyDescent="0.25">
      <c r="A18" s="39"/>
      <c r="B18" s="40"/>
      <c r="C18" s="46"/>
    </row>
    <row r="19" spans="1:3" x14ac:dyDescent="0.25">
      <c r="A19" s="18" t="s">
        <v>62</v>
      </c>
      <c r="B19" s="47" t="s">
        <v>63</v>
      </c>
      <c r="C19" s="19">
        <f>C20</f>
        <v>4003.2786885245896</v>
      </c>
    </row>
    <row r="20" spans="1:3" x14ac:dyDescent="0.25">
      <c r="A20" s="14" t="s">
        <v>50</v>
      </c>
      <c r="B20" s="14" t="s">
        <v>64</v>
      </c>
      <c r="C20" s="15">
        <f>izd_rac_resen_primer!J11+izd_rac_resen_primer!J12</f>
        <v>4003.2786885245896</v>
      </c>
    </row>
    <row r="21" spans="1:3" x14ac:dyDescent="0.25">
      <c r="A21" s="14" t="s">
        <v>52</v>
      </c>
      <c r="B21" s="14" t="s">
        <v>65</v>
      </c>
      <c r="C21" s="15"/>
    </row>
    <row r="22" spans="1:3" x14ac:dyDescent="0.25">
      <c r="A22" s="14" t="s">
        <v>54</v>
      </c>
      <c r="B22" s="14" t="s">
        <v>123</v>
      </c>
      <c r="C22" s="15"/>
    </row>
    <row r="23" spans="1:3" x14ac:dyDescent="0.25">
      <c r="A23" s="14" t="s">
        <v>56</v>
      </c>
      <c r="B23" s="14" t="s">
        <v>66</v>
      </c>
      <c r="C23" s="15"/>
    </row>
    <row r="24" spans="1:3" x14ac:dyDescent="0.25">
      <c r="A24" s="14" t="s">
        <v>58</v>
      </c>
      <c r="B24" s="14" t="s">
        <v>67</v>
      </c>
      <c r="C24" s="15"/>
    </row>
    <row r="25" spans="1:3" x14ac:dyDescent="0.25">
      <c r="A25" s="14" t="s">
        <v>60</v>
      </c>
      <c r="B25" s="14" t="s">
        <v>68</v>
      </c>
      <c r="C25" s="15"/>
    </row>
    <row r="26" spans="1:3" x14ac:dyDescent="0.25">
      <c r="A26" s="14" t="s">
        <v>70</v>
      </c>
      <c r="B26" s="14" t="s">
        <v>69</v>
      </c>
      <c r="C26" s="15"/>
    </row>
    <row r="27" spans="1:3" x14ac:dyDescent="0.25">
      <c r="A27" s="14" t="s">
        <v>72</v>
      </c>
      <c r="B27" s="14" t="s">
        <v>124</v>
      </c>
      <c r="C27" s="15"/>
    </row>
    <row r="28" spans="1:3" x14ac:dyDescent="0.25">
      <c r="A28" s="14" t="s">
        <v>74</v>
      </c>
      <c r="B28" s="14" t="s">
        <v>125</v>
      </c>
      <c r="C28" s="15"/>
    </row>
    <row r="29" spans="1:3" x14ac:dyDescent="0.25">
      <c r="A29" s="14" t="s">
        <v>127</v>
      </c>
      <c r="B29" t="s">
        <v>71</v>
      </c>
      <c r="C29" s="15"/>
    </row>
    <row r="30" spans="1:3" x14ac:dyDescent="0.25">
      <c r="A30" s="14" t="s">
        <v>128</v>
      </c>
      <c r="B30" s="14" t="s">
        <v>73</v>
      </c>
      <c r="C30" s="15"/>
    </row>
    <row r="31" spans="1:3" x14ac:dyDescent="0.25">
      <c r="A31" s="14" t="s">
        <v>129</v>
      </c>
      <c r="B31" s="14" t="s">
        <v>126</v>
      </c>
      <c r="C31" s="15"/>
    </row>
    <row r="32" spans="1:3" x14ac:dyDescent="0.25">
      <c r="A32" s="14" t="s">
        <v>130</v>
      </c>
      <c r="B32" s="14" t="s">
        <v>75</v>
      </c>
      <c r="C32" s="15"/>
    </row>
    <row r="33" spans="1:3" x14ac:dyDescent="0.25">
      <c r="A33" s="39"/>
      <c r="B33" s="40"/>
      <c r="C33" s="41"/>
    </row>
    <row r="34" spans="1:3" x14ac:dyDescent="0.25">
      <c r="A34" s="44" t="s">
        <v>76</v>
      </c>
      <c r="B34" s="44" t="s">
        <v>98</v>
      </c>
      <c r="C34" s="55">
        <f>C35+C36+C39</f>
        <v>29132.420091324202</v>
      </c>
    </row>
    <row r="35" spans="1:3" x14ac:dyDescent="0.25">
      <c r="A35" s="14" t="s">
        <v>50</v>
      </c>
      <c r="B35" s="14" t="s">
        <v>77</v>
      </c>
      <c r="C35" s="15">
        <f>prej_rac_resen_primer!H11</f>
        <v>9132.4200913242003</v>
      </c>
    </row>
    <row r="36" spans="1:3" x14ac:dyDescent="0.25">
      <c r="A36" s="14" t="s">
        <v>52</v>
      </c>
      <c r="B36" s="14" t="s">
        <v>78</v>
      </c>
      <c r="C36" s="15">
        <f>prej_rac_resen_primer!H13</f>
        <v>10000</v>
      </c>
    </row>
    <row r="37" spans="1:3" x14ac:dyDescent="0.25">
      <c r="A37" s="14" t="s">
        <v>54</v>
      </c>
      <c r="B37" s="14" t="s">
        <v>79</v>
      </c>
      <c r="C37" s="15"/>
    </row>
    <row r="38" spans="1:3" x14ac:dyDescent="0.25">
      <c r="A38" s="14" t="s">
        <v>56</v>
      </c>
      <c r="B38" s="14" t="s">
        <v>80</v>
      </c>
      <c r="C38" s="15"/>
    </row>
    <row r="39" spans="1:3" x14ac:dyDescent="0.25">
      <c r="A39" s="14" t="s">
        <v>58</v>
      </c>
      <c r="B39" s="14" t="s">
        <v>81</v>
      </c>
      <c r="C39" s="15">
        <f>prej_rac_resen_primer!G12</f>
        <v>10000</v>
      </c>
    </row>
    <row r="40" spans="1:3" x14ac:dyDescent="0.25">
      <c r="A40" s="14" t="s">
        <v>60</v>
      </c>
      <c r="B40" s="14" t="s">
        <v>82</v>
      </c>
      <c r="C40" s="15"/>
    </row>
    <row r="41" spans="1:3" x14ac:dyDescent="0.25">
      <c r="A41" s="14" t="s">
        <v>70</v>
      </c>
      <c r="B41" s="14" t="s">
        <v>83</v>
      </c>
      <c r="C41" s="15"/>
    </row>
    <row r="42" spans="1:3" x14ac:dyDescent="0.25">
      <c r="A42" s="39"/>
      <c r="B42" s="40"/>
      <c r="C42" s="41"/>
    </row>
    <row r="43" spans="1:3" x14ac:dyDescent="0.25">
      <c r="A43" s="47" t="s">
        <v>84</v>
      </c>
      <c r="B43" s="47" t="s">
        <v>85</v>
      </c>
      <c r="C43" s="19">
        <f>C44+C46</f>
        <v>3067.5799086757997</v>
      </c>
    </row>
    <row r="44" spans="1:3" x14ac:dyDescent="0.25">
      <c r="A44" s="14" t="s">
        <v>50</v>
      </c>
      <c r="B44" s="1" t="s">
        <v>86</v>
      </c>
      <c r="C44" s="49">
        <f>prej_rac_resen_primer!J13</f>
        <v>2200</v>
      </c>
    </row>
    <row r="45" spans="1:3" x14ac:dyDescent="0.25">
      <c r="A45" s="14" t="s">
        <v>52</v>
      </c>
      <c r="B45" s="3" t="s">
        <v>87</v>
      </c>
      <c r="C45" s="3"/>
    </row>
    <row r="46" spans="1:3" x14ac:dyDescent="0.25">
      <c r="A46" s="14" t="s">
        <v>54</v>
      </c>
      <c r="B46" s="1" t="s">
        <v>86</v>
      </c>
      <c r="C46" s="49">
        <f>prej_rac_resen_primer!I11+prej_rac_resen_primer!I12</f>
        <v>867.57990867579974</v>
      </c>
    </row>
    <row r="47" spans="1:3" x14ac:dyDescent="0.25">
      <c r="A47" s="14" t="s">
        <v>56</v>
      </c>
      <c r="B47" s="3" t="s">
        <v>88</v>
      </c>
      <c r="C47" s="50"/>
    </row>
    <row r="48" spans="1:3" x14ac:dyDescent="0.25">
      <c r="A48" s="14"/>
      <c r="B48" s="1" t="s">
        <v>86</v>
      </c>
      <c r="C48" s="50"/>
    </row>
    <row r="49" spans="1:3" x14ac:dyDescent="0.25">
      <c r="A49" s="14"/>
      <c r="B49" s="3" t="s">
        <v>131</v>
      </c>
      <c r="C49" s="50"/>
    </row>
    <row r="50" spans="1:3" x14ac:dyDescent="0.25">
      <c r="A50" s="14" t="s">
        <v>58</v>
      </c>
      <c r="B50" t="s">
        <v>89</v>
      </c>
      <c r="C50" s="15"/>
    </row>
    <row r="51" spans="1:3" x14ac:dyDescent="0.25">
      <c r="A51" s="51"/>
      <c r="B51" s="52" t="s">
        <v>92</v>
      </c>
      <c r="C51" s="18"/>
    </row>
    <row r="52" spans="1:3" x14ac:dyDescent="0.25">
      <c r="A52" s="47"/>
      <c r="B52" s="52" t="s">
        <v>93</v>
      </c>
      <c r="C52" s="19">
        <f>C43-C19</f>
        <v>-935.69877984878985</v>
      </c>
    </row>
    <row r="53" spans="1:3" x14ac:dyDescent="0.25">
      <c r="A53" s="53" t="s">
        <v>90</v>
      </c>
    </row>
    <row r="54" spans="1:3" x14ac:dyDescent="0.25">
      <c r="A54" s="53" t="s">
        <v>91</v>
      </c>
    </row>
  </sheetData>
  <mergeCells count="1">
    <mergeCell ref="A1:C1"/>
  </mergeCells>
  <hyperlinks>
    <hyperlink ref="A1:C1" r:id="rId1" display="Obrazec DDV - O za obračuna davka na dodano vrednost" xr:uid="{00000000-0004-0000-0500-000000000000}"/>
    <hyperlink ref="B2" r:id="rId2" xr:uid="{00000000-0004-0000-0500-000001000000}"/>
    <hyperlink ref="B3" r:id="rId3" xr:uid="{00000000-0004-0000-0500-000002000000}"/>
  </hyperlinks>
  <pageMargins left="0.7" right="0.7" top="0.75" bottom="0.75" header="0.3" footer="0.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workbookViewId="0"/>
  </sheetViews>
  <sheetFormatPr defaultRowHeight="15" x14ac:dyDescent="0.25"/>
  <sheetData>
    <row r="1" spans="1:12" ht="15.75" x14ac:dyDescent="0.25">
      <c r="A1" s="48" t="s">
        <v>100</v>
      </c>
      <c r="B1" s="48"/>
      <c r="C1" s="48"/>
      <c r="D1" s="48"/>
      <c r="E1" s="48"/>
      <c r="F1" s="48"/>
      <c r="G1" s="48"/>
      <c r="H1" s="48"/>
      <c r="I1" s="48"/>
      <c r="J1" s="48"/>
      <c r="K1" s="56"/>
      <c r="L1" s="56"/>
    </row>
    <row r="2" spans="1:12" x14ac:dyDescent="0.25">
      <c r="K2" s="64" t="s">
        <v>116</v>
      </c>
      <c r="L2" s="65"/>
    </row>
    <row r="3" spans="1:12" x14ac:dyDescent="0.25">
      <c r="A3" s="36" t="s">
        <v>101</v>
      </c>
      <c r="B3" s="37"/>
      <c r="C3" s="37"/>
      <c r="D3" s="37"/>
      <c r="E3" s="37"/>
      <c r="F3" s="37"/>
      <c r="G3" s="37"/>
      <c r="H3" s="37"/>
      <c r="I3" s="38"/>
    </row>
    <row r="4" spans="1:12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12" x14ac:dyDescent="0.25">
      <c r="A5" s="39" t="s">
        <v>102</v>
      </c>
      <c r="B5" s="40"/>
      <c r="C5" s="40"/>
      <c r="D5" s="40"/>
      <c r="E5" s="40"/>
      <c r="F5" s="40"/>
      <c r="G5" s="40"/>
      <c r="H5" s="40"/>
      <c r="I5" s="41"/>
    </row>
    <row r="6" spans="1:12" x14ac:dyDescent="0.25">
      <c r="A6" s="39"/>
      <c r="B6" s="40"/>
      <c r="C6" s="40"/>
      <c r="D6" s="40"/>
      <c r="E6" s="40"/>
      <c r="F6" s="40"/>
      <c r="G6" s="40"/>
      <c r="H6" s="40"/>
      <c r="I6" s="41"/>
    </row>
    <row r="7" spans="1:12" x14ac:dyDescent="0.25">
      <c r="A7" s="39" t="s">
        <v>103</v>
      </c>
      <c r="B7" s="40"/>
      <c r="C7" s="40"/>
      <c r="D7" s="40"/>
      <c r="E7" s="40"/>
      <c r="F7" s="40"/>
      <c r="G7" s="40"/>
      <c r="H7" s="40"/>
      <c r="I7" s="41"/>
    </row>
    <row r="8" spans="1:12" x14ac:dyDescent="0.25">
      <c r="A8" s="39" t="s">
        <v>104</v>
      </c>
      <c r="B8" s="40"/>
      <c r="C8" s="40"/>
      <c r="D8" s="40"/>
      <c r="E8" s="40"/>
      <c r="F8" s="40"/>
      <c r="G8" s="40"/>
      <c r="H8" s="40"/>
      <c r="I8" s="41"/>
    </row>
    <row r="9" spans="1:12" x14ac:dyDescent="0.25">
      <c r="A9" s="39"/>
      <c r="B9" s="40"/>
      <c r="C9" s="40"/>
      <c r="D9" s="40"/>
      <c r="E9" s="40"/>
      <c r="F9" s="40"/>
      <c r="G9" s="40"/>
      <c r="H9" s="40"/>
      <c r="I9" s="41"/>
    </row>
    <row r="10" spans="1:12" x14ac:dyDescent="0.25">
      <c r="A10" s="57" t="s">
        <v>105</v>
      </c>
      <c r="B10" s="58"/>
      <c r="C10" s="58"/>
      <c r="D10" s="58"/>
      <c r="E10" s="58"/>
      <c r="F10" s="58"/>
      <c r="G10" s="40"/>
      <c r="H10" s="40"/>
      <c r="I10" s="41"/>
    </row>
    <row r="11" spans="1:12" x14ac:dyDescent="0.25">
      <c r="A11" s="39"/>
      <c r="B11" s="40"/>
      <c r="C11" s="40"/>
      <c r="D11" s="40"/>
      <c r="E11" s="40"/>
      <c r="F11" s="40"/>
      <c r="G11" s="40"/>
      <c r="H11" s="40"/>
      <c r="I11" s="41"/>
    </row>
    <row r="12" spans="1:12" x14ac:dyDescent="0.25">
      <c r="A12" s="39" t="s">
        <v>106</v>
      </c>
      <c r="B12" s="40"/>
      <c r="C12" s="40"/>
      <c r="D12" s="40"/>
      <c r="E12" s="40" t="s">
        <v>107</v>
      </c>
      <c r="F12" s="40"/>
      <c r="G12" s="40"/>
      <c r="H12" s="40"/>
      <c r="I12" s="41"/>
    </row>
    <row r="13" spans="1:12" x14ac:dyDescent="0.25">
      <c r="A13" s="39" t="s">
        <v>108</v>
      </c>
      <c r="B13" s="40"/>
      <c r="C13" s="40"/>
      <c r="D13" s="40"/>
      <c r="E13" s="40"/>
      <c r="F13" s="59">
        <v>788</v>
      </c>
      <c r="G13" s="40"/>
      <c r="H13" s="40"/>
      <c r="I13" s="41"/>
    </row>
    <row r="14" spans="1:12" x14ac:dyDescent="0.25">
      <c r="A14" s="39" t="s">
        <v>109</v>
      </c>
      <c r="B14" s="40"/>
      <c r="C14" s="40"/>
      <c r="D14" s="40"/>
      <c r="E14" s="40"/>
      <c r="F14" s="59">
        <v>601</v>
      </c>
      <c r="G14" s="40"/>
      <c r="H14" s="40"/>
      <c r="I14" s="41"/>
    </row>
    <row r="15" spans="1:12" x14ac:dyDescent="0.25">
      <c r="A15" s="39"/>
      <c r="B15" s="40"/>
      <c r="C15" s="40"/>
      <c r="D15" s="40"/>
      <c r="E15" s="40"/>
      <c r="F15" s="59"/>
      <c r="G15" s="40"/>
      <c r="H15" s="40"/>
      <c r="I15" s="41"/>
    </row>
    <row r="16" spans="1:12" x14ac:dyDescent="0.25">
      <c r="A16" s="39" t="s">
        <v>110</v>
      </c>
      <c r="B16" s="40"/>
      <c r="C16" s="40"/>
      <c r="D16" s="40"/>
      <c r="E16" s="40"/>
      <c r="F16" s="60">
        <v>1389</v>
      </c>
      <c r="G16" s="40"/>
      <c r="H16" s="40"/>
      <c r="I16" s="41"/>
    </row>
    <row r="17" spans="1:9" x14ac:dyDescent="0.25">
      <c r="A17" s="39"/>
      <c r="B17" s="40"/>
      <c r="C17" s="40"/>
      <c r="D17" s="40"/>
      <c r="E17" s="40"/>
      <c r="F17" s="40"/>
      <c r="G17" s="40"/>
      <c r="H17" s="40"/>
      <c r="I17" s="41"/>
    </row>
    <row r="18" spans="1:9" x14ac:dyDescent="0.25">
      <c r="A18" s="39" t="s">
        <v>111</v>
      </c>
      <c r="B18" s="40"/>
      <c r="C18" s="40"/>
      <c r="D18" s="40"/>
      <c r="E18" s="40"/>
      <c r="F18" s="40"/>
      <c r="G18" s="40"/>
      <c r="H18" s="40"/>
      <c r="I18" s="41"/>
    </row>
    <row r="19" spans="1:9" x14ac:dyDescent="0.25">
      <c r="A19" s="40"/>
      <c r="B19" s="40"/>
      <c r="C19" s="40"/>
      <c r="D19" s="40"/>
      <c r="E19" s="40"/>
      <c r="F19" s="40"/>
      <c r="G19" s="40"/>
      <c r="H19" s="40"/>
      <c r="I19" s="41"/>
    </row>
    <row r="20" spans="1:9" x14ac:dyDescent="0.25">
      <c r="A20" s="40" t="s">
        <v>112</v>
      </c>
      <c r="B20" s="40"/>
      <c r="C20" s="40"/>
      <c r="D20" s="40"/>
      <c r="E20" s="40"/>
      <c r="F20" s="40"/>
      <c r="G20" s="40"/>
      <c r="H20" s="40"/>
      <c r="I20" s="41"/>
    </row>
    <row r="21" spans="1:9" x14ac:dyDescent="0.25">
      <c r="A21" s="40"/>
      <c r="B21" s="40"/>
      <c r="C21" s="40"/>
      <c r="D21" s="40"/>
      <c r="E21" s="40"/>
      <c r="F21" s="40"/>
      <c r="G21" s="40"/>
      <c r="H21" s="40"/>
      <c r="I21" s="41"/>
    </row>
    <row r="22" spans="1:9" x14ac:dyDescent="0.25">
      <c r="A22" s="40"/>
      <c r="B22" s="40"/>
      <c r="C22" s="40"/>
      <c r="D22" s="40"/>
      <c r="E22" s="40"/>
      <c r="F22" s="40"/>
      <c r="G22" s="40"/>
      <c r="H22" s="40"/>
      <c r="I22" s="41"/>
    </row>
    <row r="23" spans="1:9" x14ac:dyDescent="0.25">
      <c r="A23" s="40"/>
      <c r="B23" s="40"/>
      <c r="C23" s="40"/>
      <c r="D23" s="40"/>
      <c r="E23" s="40"/>
      <c r="F23" s="40"/>
      <c r="G23" s="40"/>
      <c r="H23" s="40"/>
      <c r="I23" s="41"/>
    </row>
    <row r="24" spans="1:9" x14ac:dyDescent="0.25">
      <c r="A24" s="39" t="s">
        <v>113</v>
      </c>
      <c r="B24" s="40"/>
      <c r="C24" s="40"/>
      <c r="D24" s="40"/>
      <c r="E24" s="40"/>
      <c r="F24" s="40"/>
      <c r="G24" s="40"/>
      <c r="H24" s="40"/>
      <c r="I24" s="41"/>
    </row>
    <row r="25" spans="1:9" x14ac:dyDescent="0.25">
      <c r="A25" s="39" t="s">
        <v>114</v>
      </c>
      <c r="B25" s="40"/>
      <c r="C25" s="40"/>
      <c r="D25" s="40"/>
      <c r="E25" s="40"/>
      <c r="F25" s="40"/>
      <c r="G25" s="40"/>
      <c r="H25" s="40"/>
      <c r="I25" s="41"/>
    </row>
    <row r="26" spans="1:9" x14ac:dyDescent="0.25">
      <c r="A26" s="61" t="s">
        <v>115</v>
      </c>
      <c r="B26" s="62"/>
      <c r="C26" s="62"/>
      <c r="D26" s="62"/>
      <c r="E26" s="62"/>
      <c r="F26" s="62"/>
      <c r="G26" s="62"/>
      <c r="H26" s="62"/>
      <c r="I26" s="7"/>
    </row>
  </sheetData>
  <hyperlinks>
    <hyperlink ref="A1:J1" r:id="rId1" display="ZBIRNO POROČILO O DOBAVAH BLAGA IN STORITEV, ZA KATEREGA JE PREJEMNIK PLAČNIK DDV" xr:uid="{00000000-0004-0000-0600-000000000000}"/>
    <hyperlink ref="K2" location="DDV_obračun_nerešen!A1" display="DDV_obračun_nerešen!A1" xr:uid="{00000000-0004-0000-0600-000001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"/>
  <sheetViews>
    <sheetView zoomScale="50" zoomScaleNormal="50" workbookViewId="0">
      <selection activeCell="AD3" sqref="AD3"/>
    </sheetView>
  </sheetViews>
  <sheetFormatPr defaultRowHeight="15" x14ac:dyDescent="0.25"/>
  <sheetData>
    <row r="1" spans="1:30" x14ac:dyDescent="0.25">
      <c r="A1" t="s">
        <v>117</v>
      </c>
    </row>
    <row r="3" spans="1:30" x14ac:dyDescent="0.25">
      <c r="AD3" s="63" t="s">
        <v>118</v>
      </c>
    </row>
  </sheetData>
  <hyperlinks>
    <hyperlink ref="AD3" location="DDV_obračun_nerešen!A1" display="Obračun DDV nerešen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S2"/>
  <sheetViews>
    <sheetView zoomScale="70" zoomScaleNormal="70" workbookViewId="0">
      <selection activeCell="S2" sqref="S2"/>
    </sheetView>
  </sheetViews>
  <sheetFormatPr defaultRowHeight="15" x14ac:dyDescent="0.25"/>
  <sheetData>
    <row r="2" spans="19:19" x14ac:dyDescent="0.25">
      <c r="S2" s="63" t="s">
        <v>116</v>
      </c>
    </row>
  </sheetData>
  <hyperlinks>
    <hyperlink ref="S2" location="DDV_obračun_nerešen!A1" display="Obračun nerešen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prej_racun_nerešen</vt:lpstr>
      <vt:lpstr>prej_rac_resen_primer</vt:lpstr>
      <vt:lpstr>izdan_racun_neresen </vt:lpstr>
      <vt:lpstr>izd_rac_resen_primer</vt:lpstr>
      <vt:lpstr>DDV_obračun_nerešen</vt:lpstr>
      <vt:lpstr>DDV_obračun_rešen_primer</vt:lpstr>
      <vt:lpstr>76a_clen</vt:lpstr>
      <vt:lpstr>oproscene_dobave</vt:lpstr>
      <vt:lpstr>samoobdavčitev1</vt:lpstr>
      <vt:lpstr>nab_vrednost_nepremicnin</vt:lpstr>
      <vt:lpstr>nab_vred_d_os_sre</vt:lpstr>
      <vt:lpstr>pavšalno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 Černilec</cp:lastModifiedBy>
  <dcterms:created xsi:type="dcterms:W3CDTF">2014-12-09T03:22:28Z</dcterms:created>
  <dcterms:modified xsi:type="dcterms:W3CDTF">2022-11-25T13:52:32Z</dcterms:modified>
</cp:coreProperties>
</file>