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o\Documents\vrtilne_tabele_27_3_21\"/>
    </mc:Choice>
  </mc:AlternateContent>
  <xr:revisionPtr revIDLastSave="0" documentId="8_{B49E9833-5385-4264-B757-59ECCC3D95D1}" xr6:coauthVersionLast="36" xr6:coauthVersionMax="36" xr10:uidLastSave="{00000000-0000-0000-0000-000000000000}"/>
  <bookViews>
    <workbookView xWindow="0" yWindow="0" windowWidth="21300" windowHeight="4230" xr2:uid="{00000000-000D-0000-FFFF-FFFF00000000}"/>
  </bookViews>
  <sheets>
    <sheet name="osnovni_podatki" sheetId="1" r:id="rId1"/>
    <sheet name="izvedeni_podatki" sheetId="2" r:id="rId2"/>
    <sheet name="stimulacija" sheetId="13" r:id="rId3"/>
    <sheet name="dnevnica_bonca" sheetId="3" r:id="rId4"/>
    <sheet name="dnevnica_kuhar" sheetId="4" r:id="rId5"/>
    <sheet name="dnevnica_drinovec" sheetId="5" r:id="rId6"/>
    <sheet name="dnevnica_kopac" sheetId="6" r:id="rId7"/>
    <sheet name="dnevnica_kek" sheetId="7" r:id="rId8"/>
    <sheet name="dnevnica_cus" sheetId="8" r:id="rId9"/>
    <sheet name="dnevnica_viva" sheetId="9" r:id="rId10"/>
    <sheet name="dnevnica_furlan" sheetId="10" r:id="rId11"/>
    <sheet name="dnevnica_grasic" sheetId="11" r:id="rId12"/>
    <sheet name="dnevnica_mulej" sheetId="12" r:id="rId13"/>
  </sheets>
  <calcPr calcId="191029"/>
</workbook>
</file>

<file path=xl/calcChain.xml><?xml version="1.0" encoding="utf-8"?>
<calcChain xmlns="http://schemas.openxmlformats.org/spreadsheetml/2006/main">
  <c r="F7" i="2" l="1"/>
  <c r="F6" i="2"/>
  <c r="G50" i="12"/>
  <c r="H50" i="12" s="1"/>
  <c r="D49" i="12"/>
  <c r="H49" i="12" s="1"/>
  <c r="H51" i="12" s="1"/>
  <c r="F11" i="2" s="1"/>
  <c r="G50" i="11"/>
  <c r="H50" i="11" s="1"/>
  <c r="D49" i="11"/>
  <c r="H49" i="11" s="1"/>
  <c r="G50" i="10"/>
  <c r="H50" i="10" s="1"/>
  <c r="D49" i="10"/>
  <c r="H49" i="10" s="1"/>
  <c r="H51" i="10" s="1"/>
  <c r="F9" i="2" s="1"/>
  <c r="G50" i="9"/>
  <c r="H50" i="9" s="1"/>
  <c r="D49" i="9"/>
  <c r="H49" i="9" s="1"/>
  <c r="G50" i="8"/>
  <c r="H50" i="8" s="1"/>
  <c r="D49" i="8"/>
  <c r="H49" i="8" s="1"/>
  <c r="H51" i="8" s="1"/>
  <c r="G50" i="7"/>
  <c r="H50" i="7" s="1"/>
  <c r="D49" i="7"/>
  <c r="H49" i="7" s="1"/>
  <c r="H51" i="7" s="1"/>
  <c r="G50" i="6"/>
  <c r="H50" i="6" s="1"/>
  <c r="D49" i="6"/>
  <c r="H49" i="6" s="1"/>
  <c r="G50" i="5"/>
  <c r="H50" i="5" s="1"/>
  <c r="D49" i="5"/>
  <c r="H49" i="5" s="1"/>
  <c r="G50" i="4"/>
  <c r="H50" i="4" s="1"/>
  <c r="D49" i="4"/>
  <c r="H49" i="4" s="1"/>
  <c r="H51" i="4" s="1"/>
  <c r="F3" i="2" s="1"/>
  <c r="H51" i="11" l="1"/>
  <c r="F10" i="2" s="1"/>
  <c r="H51" i="9"/>
  <c r="F8" i="2" s="1"/>
  <c r="H51" i="6"/>
  <c r="F5" i="2" s="1"/>
  <c r="H51" i="5"/>
  <c r="F4" i="2" s="1"/>
  <c r="G50" i="3"/>
  <c r="H50" i="3" s="1"/>
  <c r="D49" i="3"/>
  <c r="H49" i="3" s="1"/>
  <c r="H51" i="3" l="1"/>
  <c r="F2" i="2" s="1"/>
  <c r="G3" i="2"/>
  <c r="G4" i="2"/>
  <c r="G5" i="2"/>
  <c r="G6" i="2"/>
  <c r="G7" i="2"/>
  <c r="G8" i="2"/>
  <c r="G9" i="2"/>
  <c r="G10" i="2"/>
  <c r="G11" i="2"/>
  <c r="E3" i="2"/>
  <c r="E4" i="2"/>
  <c r="E5" i="2"/>
  <c r="E6" i="2"/>
  <c r="E7" i="2"/>
  <c r="E8" i="2"/>
  <c r="E9" i="2"/>
  <c r="E10" i="2"/>
  <c r="E11" i="2"/>
  <c r="D3" i="2"/>
  <c r="D4" i="2"/>
  <c r="D5" i="2"/>
  <c r="D6" i="2"/>
  <c r="D7" i="2"/>
  <c r="D8" i="2"/>
  <c r="D9" i="2"/>
  <c r="D10" i="2"/>
  <c r="D11" i="2"/>
  <c r="C3" i="2"/>
  <c r="C4" i="2"/>
  <c r="C5" i="2"/>
  <c r="C6" i="2"/>
  <c r="C7" i="2"/>
  <c r="C8" i="2"/>
  <c r="C9" i="2"/>
  <c r="C10" i="2"/>
  <c r="C11" i="2"/>
  <c r="B3" i="2"/>
  <c r="B4" i="2"/>
  <c r="B5" i="2"/>
  <c r="B6" i="2"/>
  <c r="B7" i="2"/>
  <c r="B8" i="2"/>
  <c r="B9" i="2"/>
  <c r="B10" i="2"/>
  <c r="B11" i="2"/>
  <c r="G2" i="2"/>
  <c r="E2" i="2"/>
  <c r="D2" i="2"/>
  <c r="C2" i="2"/>
  <c r="B2" i="2"/>
</calcChain>
</file>

<file path=xl/sharedStrings.xml><?xml version="1.0" encoding="utf-8"?>
<sst xmlns="http://schemas.openxmlformats.org/spreadsheetml/2006/main" count="275" uniqueCount="74">
  <si>
    <t>Potni stroški</t>
  </si>
  <si>
    <t>ID naročila</t>
  </si>
  <si>
    <t>Datum računa</t>
  </si>
  <si>
    <t>Zap.št.</t>
  </si>
  <si>
    <t>Vrednost naročila brez DDV</t>
  </si>
  <si>
    <t>Kupec</t>
  </si>
  <si>
    <t>Sedež</t>
  </si>
  <si>
    <t>Ime in priimek potnika v UP Tado, d.o.o.</t>
  </si>
  <si>
    <t>Območje</t>
  </si>
  <si>
    <t>Prodajalec</t>
  </si>
  <si>
    <t>Datum naročila</t>
  </si>
  <si>
    <t>UP Ujeti trenutek d.o.o.</t>
  </si>
  <si>
    <t>Kosovelova ulica 4, 3000 Celje</t>
  </si>
  <si>
    <t>Celje</t>
  </si>
  <si>
    <t>Aljaž Bonča</t>
  </si>
  <si>
    <t>2021-5</t>
  </si>
  <si>
    <t>Število dnevnic</t>
  </si>
  <si>
    <t>Višina dnevnice</t>
  </si>
  <si>
    <t>Vrednost dnevnic skupaj</t>
  </si>
  <si>
    <t>Število kilometrov</t>
  </si>
  <si>
    <t>Cena za kilometer</t>
  </si>
  <si>
    <t>Kilometrina</t>
  </si>
  <si>
    <t>Dnevnice</t>
  </si>
  <si>
    <t>XXXXXXXXXXXXXXX</t>
  </si>
  <si>
    <t>XXXXXXXXXXXXXXXX</t>
  </si>
  <si>
    <t>XXXXXXXXX</t>
  </si>
  <si>
    <t>XXXXXXXXXXXXX</t>
  </si>
  <si>
    <t>XXXXXXXXXXXXXX</t>
  </si>
  <si>
    <t>XXXXXXXXXXXXXXXXXXXXX</t>
  </si>
  <si>
    <t>Skupaj</t>
  </si>
  <si>
    <t>XXXXXXXXXXXXXXXXXXXXXXXXXX</t>
  </si>
  <si>
    <t>XXXXXXXXXXXX</t>
  </si>
  <si>
    <t>UP Pasja hiša, d.o.o.</t>
  </si>
  <si>
    <t>Roška cesta 2, 1000 Ljubljana</t>
  </si>
  <si>
    <t>Ljubljana</t>
  </si>
  <si>
    <t>Manca Kuhar</t>
  </si>
  <si>
    <t>Vinko Drinovec</t>
  </si>
  <si>
    <t>UP Športko, d.o.o.</t>
  </si>
  <si>
    <t>Trg Borisa Kidriča 3, Maribor</t>
  </si>
  <si>
    <t>Maribor</t>
  </si>
  <si>
    <t>UP Šuma, d.o.o.</t>
  </si>
  <si>
    <t>Noršinska ulica 13, 9000 Murska Sobota</t>
  </si>
  <si>
    <t>Murska Sobota</t>
  </si>
  <si>
    <t>UP Varus, d.o.o.</t>
  </si>
  <si>
    <t>Cankarjeva ulica 10, 5000 Nova Gorica</t>
  </si>
  <si>
    <t>Nova Gorica</t>
  </si>
  <si>
    <t>UP Palčice, d.o.o.</t>
  </si>
  <si>
    <t>Volkmerjeva cesta 19, 2250 Ptuj</t>
  </si>
  <si>
    <t>Ptuj</t>
  </si>
  <si>
    <t>UP Čokoloko d.o.o.</t>
  </si>
  <si>
    <t>Gimnazijska cesta 10, 1420 Trbovlje</t>
  </si>
  <si>
    <t>Trbovlje</t>
  </si>
  <si>
    <t>UP Nameste, d.o.o.</t>
  </si>
  <si>
    <t>Gorenjska cesta 13, 4240 Radovljica</t>
  </si>
  <si>
    <t>Radovljica</t>
  </si>
  <si>
    <t>UP Bug Vites, d.o.o.</t>
  </si>
  <si>
    <t>Cesta Zmage 10, 1410 Zagorje ob Savi</t>
  </si>
  <si>
    <t>Zagorje ob Savi</t>
  </si>
  <si>
    <t>UP Aomi, d.o.o.</t>
  </si>
  <si>
    <t>Cesta v Staro vas 2, 6230 Postojna</t>
  </si>
  <si>
    <t>Postojna</t>
  </si>
  <si>
    <t>2021-6</t>
  </si>
  <si>
    <t>2021-8</t>
  </si>
  <si>
    <t>2021-11</t>
  </si>
  <si>
    <t>2021-14</t>
  </si>
  <si>
    <t>2021-16</t>
  </si>
  <si>
    <t>2021-18</t>
  </si>
  <si>
    <t>2021-22</t>
  </si>
  <si>
    <t>2021-28</t>
  </si>
  <si>
    <t>2021-31</t>
  </si>
  <si>
    <t>Nika Kopač</t>
  </si>
  <si>
    <t>Peter Kek</t>
  </si>
  <si>
    <t>Jana Čuš</t>
  </si>
  <si>
    <t>Jan Viva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</si>
</sst>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2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1" xfId="0" applyFill="1" applyBorder="1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1" xfId="0" applyBorder="1"/>
    <xf numFmtId="164" fontId="0" fillId="0" borderId="1" xfId="0" applyNumberFormat="1" applyBorder="1"/>
    <xf numFmtId="2" fontId="0" fillId="0" borderId="1" xfId="0" applyNumberFormat="1" applyBorder="1"/>
    <xf numFmtId="14" fontId="0" fillId="0" borderId="1" xfId="0" applyNumberFormat="1" applyBorder="1"/>
    <xf numFmtId="0" fontId="0" fillId="3" borderId="1" xfId="0" applyFill="1" applyBorder="1"/>
    <xf numFmtId="164" fontId="0" fillId="3" borderId="1" xfId="0" applyNumberFormat="1" applyFill="1" applyBorder="1"/>
    <xf numFmtId="14" fontId="0" fillId="3" borderId="1" xfId="0" applyNumberFormat="1" applyFill="1" applyBorder="1"/>
    <xf numFmtId="0" fontId="0" fillId="3" borderId="1" xfId="0" applyFill="1" applyBorder="1" applyAlignment="1">
      <alignment horizontal="right"/>
    </xf>
    <xf numFmtId="0" fontId="0" fillId="4" borderId="1" xfId="0" applyFill="1" applyBorder="1"/>
    <xf numFmtId="0" fontId="0" fillId="5" borderId="1" xfId="0" applyFill="1" applyBorder="1"/>
    <xf numFmtId="0" fontId="0" fillId="0" borderId="1" xfId="0" applyFill="1" applyBorder="1"/>
    <xf numFmtId="0" fontId="1" fillId="6" borderId="1" xfId="0" applyFont="1" applyFill="1" applyBorder="1"/>
    <xf numFmtId="2" fontId="0" fillId="0" borderId="1" xfId="0" applyNumberFormat="1" applyFill="1" applyBorder="1"/>
    <xf numFmtId="2" fontId="0" fillId="0" borderId="1" xfId="0" applyNumberFormat="1" applyBorder="1" applyAlignment="1">
      <alignment horizontal="right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1142114</xdr:colOff>
      <xdr:row>45</xdr:row>
      <xdr:rowOff>141786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A515D944-63EE-4A01-9F61-1809F0850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085714" cy="871428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1142114</xdr:colOff>
      <xdr:row>45</xdr:row>
      <xdr:rowOff>141786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95730DC2-8382-4354-968B-A13F48440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085714" cy="87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1142114</xdr:colOff>
      <xdr:row>45</xdr:row>
      <xdr:rowOff>141786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651B5EB6-CDB1-4451-B24B-E191E9256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085714" cy="87142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1142114</xdr:colOff>
      <xdr:row>45</xdr:row>
      <xdr:rowOff>141786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249DDEB-494E-49DF-A220-758ABA1C6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085714" cy="87142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1142114</xdr:colOff>
      <xdr:row>45</xdr:row>
      <xdr:rowOff>141786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50D0B48F-6E08-4FB0-B776-60447307F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085714" cy="87142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1142114</xdr:colOff>
      <xdr:row>45</xdr:row>
      <xdr:rowOff>141786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91B5D76E-E142-488A-BA69-D35ED0C4F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085714" cy="871428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1142114</xdr:colOff>
      <xdr:row>45</xdr:row>
      <xdr:rowOff>141786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54DAB2A8-187F-4FC7-BBAB-377FBF66D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085714" cy="871428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1142114</xdr:colOff>
      <xdr:row>45</xdr:row>
      <xdr:rowOff>141786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1DBA4999-7475-423F-9544-E7886F0DA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085714" cy="871428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1142114</xdr:colOff>
      <xdr:row>45</xdr:row>
      <xdr:rowOff>141786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491F2BF-5427-488E-99E7-31E2F0C74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085714" cy="871428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1142114</xdr:colOff>
      <xdr:row>45</xdr:row>
      <xdr:rowOff>141786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55CFF277-3326-41F8-BECD-D77E026AB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085714" cy="87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37"/>
  <sheetViews>
    <sheetView tabSelected="1" workbookViewId="0">
      <selection activeCell="E12" sqref="E12"/>
    </sheetView>
  </sheetViews>
  <sheetFormatPr defaultRowHeight="15" x14ac:dyDescent="0.25"/>
  <cols>
    <col min="1" max="1" width="8.42578125" customWidth="1"/>
    <col min="2" max="2" width="31.5703125" customWidth="1"/>
    <col min="3" max="3" width="36.28515625" customWidth="1"/>
    <col min="4" max="4" width="14.85546875" customWidth="1"/>
    <col min="5" max="5" width="38.42578125" customWidth="1"/>
    <col min="6" max="6" width="26" customWidth="1"/>
    <col min="7" max="7" width="14.42578125" customWidth="1"/>
    <col min="8" max="8" width="13.42578125" customWidth="1"/>
  </cols>
  <sheetData>
    <row r="1" spans="1:8" x14ac:dyDescent="0.25">
      <c r="A1" s="1" t="s">
        <v>3</v>
      </c>
      <c r="B1" s="1" t="s">
        <v>5</v>
      </c>
      <c r="C1" s="1" t="s">
        <v>6</v>
      </c>
      <c r="D1" s="1" t="s">
        <v>8</v>
      </c>
      <c r="E1" s="1" t="s">
        <v>7</v>
      </c>
      <c r="F1" s="1" t="s">
        <v>4</v>
      </c>
      <c r="G1" s="1" t="s">
        <v>2</v>
      </c>
      <c r="H1" s="1" t="s">
        <v>1</v>
      </c>
    </row>
    <row r="2" spans="1:8" x14ac:dyDescent="0.25">
      <c r="A2" s="4">
        <v>1</v>
      </c>
      <c r="B2" s="4" t="s">
        <v>11</v>
      </c>
      <c r="C2" s="4" t="s">
        <v>12</v>
      </c>
      <c r="D2" s="4" t="s">
        <v>13</v>
      </c>
      <c r="E2" s="5" t="s">
        <v>14</v>
      </c>
      <c r="F2" s="6">
        <v>691.87</v>
      </c>
      <c r="G2" s="7">
        <v>44200</v>
      </c>
      <c r="H2" s="4" t="s">
        <v>15</v>
      </c>
    </row>
    <row r="3" spans="1:8" x14ac:dyDescent="0.25">
      <c r="A3" s="4">
        <v>2</v>
      </c>
      <c r="B3" s="4" t="s">
        <v>32</v>
      </c>
      <c r="C3" s="4" t="s">
        <v>33</v>
      </c>
      <c r="D3" s="4" t="s">
        <v>34</v>
      </c>
      <c r="E3" s="5" t="s">
        <v>35</v>
      </c>
      <c r="F3" s="6">
        <v>800.3</v>
      </c>
      <c r="G3" s="7">
        <v>44207</v>
      </c>
      <c r="H3" s="4" t="s">
        <v>61</v>
      </c>
    </row>
    <row r="4" spans="1:8" x14ac:dyDescent="0.25">
      <c r="A4" s="4">
        <v>3</v>
      </c>
      <c r="B4" s="4" t="s">
        <v>37</v>
      </c>
      <c r="C4" s="4" t="s">
        <v>38</v>
      </c>
      <c r="D4" s="4" t="s">
        <v>39</v>
      </c>
      <c r="E4" s="5" t="s">
        <v>36</v>
      </c>
      <c r="F4" s="6">
        <v>936.2</v>
      </c>
      <c r="G4" s="7">
        <v>44212</v>
      </c>
      <c r="H4" s="4" t="s">
        <v>62</v>
      </c>
    </row>
    <row r="5" spans="1:8" x14ac:dyDescent="0.25">
      <c r="A5" s="4">
        <v>4</v>
      </c>
      <c r="B5" s="4" t="s">
        <v>40</v>
      </c>
      <c r="C5" s="4" t="s">
        <v>41</v>
      </c>
      <c r="D5" s="4" t="s">
        <v>42</v>
      </c>
      <c r="E5" s="5" t="s">
        <v>35</v>
      </c>
      <c r="F5" s="6">
        <v>700.51</v>
      </c>
      <c r="G5" s="7">
        <v>44236</v>
      </c>
      <c r="H5" s="4" t="s">
        <v>63</v>
      </c>
    </row>
    <row r="6" spans="1:8" x14ac:dyDescent="0.25">
      <c r="A6" s="4">
        <v>5</v>
      </c>
      <c r="B6" s="4" t="s">
        <v>43</v>
      </c>
      <c r="C6" s="4" t="s">
        <v>44</v>
      </c>
      <c r="D6" s="4" t="s">
        <v>45</v>
      </c>
      <c r="E6" s="5" t="s">
        <v>70</v>
      </c>
      <c r="F6" s="6">
        <v>500.3</v>
      </c>
      <c r="G6" s="7">
        <v>44243</v>
      </c>
      <c r="H6" s="4" t="s">
        <v>64</v>
      </c>
    </row>
    <row r="7" spans="1:8" x14ac:dyDescent="0.25">
      <c r="A7" s="4">
        <v>6</v>
      </c>
      <c r="B7" s="4" t="s">
        <v>46</v>
      </c>
      <c r="C7" s="4" t="s">
        <v>47</v>
      </c>
      <c r="D7" s="4" t="s">
        <v>48</v>
      </c>
      <c r="E7" s="5" t="s">
        <v>35</v>
      </c>
      <c r="F7" s="6">
        <v>895.3</v>
      </c>
      <c r="G7" s="7">
        <v>44257</v>
      </c>
      <c r="H7" s="4" t="s">
        <v>65</v>
      </c>
    </row>
    <row r="8" spans="1:8" x14ac:dyDescent="0.25">
      <c r="A8" s="4">
        <v>7</v>
      </c>
      <c r="B8" s="4" t="s">
        <v>49</v>
      </c>
      <c r="C8" s="4" t="s">
        <v>50</v>
      </c>
      <c r="D8" s="4" t="s">
        <v>51</v>
      </c>
      <c r="E8" s="5" t="s">
        <v>71</v>
      </c>
      <c r="F8" s="6">
        <v>635.20000000000005</v>
      </c>
      <c r="G8" s="7">
        <v>44263</v>
      </c>
      <c r="H8" s="4" t="s">
        <v>66</v>
      </c>
    </row>
    <row r="9" spans="1:8" x14ac:dyDescent="0.25">
      <c r="A9" s="4">
        <v>8</v>
      </c>
      <c r="B9" s="4" t="s">
        <v>52</v>
      </c>
      <c r="C9" s="4" t="s">
        <v>53</v>
      </c>
      <c r="D9" s="4" t="s">
        <v>54</v>
      </c>
      <c r="E9" s="5" t="s">
        <v>72</v>
      </c>
      <c r="F9" s="6">
        <v>300.10000000000002</v>
      </c>
      <c r="G9" s="7">
        <v>44270</v>
      </c>
      <c r="H9" s="4" t="s">
        <v>67</v>
      </c>
    </row>
    <row r="10" spans="1:8" x14ac:dyDescent="0.25">
      <c r="A10" s="4">
        <v>9</v>
      </c>
      <c r="B10" s="4" t="s">
        <v>55</v>
      </c>
      <c r="C10" s="4" t="s">
        <v>56</v>
      </c>
      <c r="D10" s="4" t="s">
        <v>57</v>
      </c>
      <c r="E10" s="5" t="s">
        <v>72</v>
      </c>
      <c r="F10" s="6">
        <v>200.1</v>
      </c>
      <c r="G10" s="7">
        <v>44279</v>
      </c>
      <c r="H10" s="4" t="s">
        <v>68</v>
      </c>
    </row>
    <row r="11" spans="1:8" x14ac:dyDescent="0.25">
      <c r="A11" s="4">
        <v>10</v>
      </c>
      <c r="B11" s="4" t="s">
        <v>58</v>
      </c>
      <c r="C11" s="4" t="s">
        <v>59</v>
      </c>
      <c r="D11" s="4" t="s">
        <v>60</v>
      </c>
      <c r="E11" s="5" t="s">
        <v>73</v>
      </c>
      <c r="F11" s="6">
        <v>899.3</v>
      </c>
      <c r="G11" s="7">
        <v>44282</v>
      </c>
      <c r="H11" s="4" t="s">
        <v>69</v>
      </c>
    </row>
    <row r="12" spans="1:8" x14ac:dyDescent="0.25">
      <c r="C12" s="2"/>
      <c r="E12" s="2"/>
      <c r="F12" s="3"/>
    </row>
    <row r="13" spans="1:8" x14ac:dyDescent="0.25">
      <c r="C13" s="2"/>
      <c r="E13" s="2"/>
      <c r="F13" s="3"/>
    </row>
    <row r="14" spans="1:8" x14ac:dyDescent="0.25">
      <c r="C14" s="2"/>
      <c r="E14" s="2"/>
      <c r="F14" s="3"/>
    </row>
    <row r="15" spans="1:8" x14ac:dyDescent="0.25">
      <c r="C15" s="2"/>
      <c r="E15" s="2"/>
      <c r="F15" s="3"/>
    </row>
    <row r="16" spans="1:8" x14ac:dyDescent="0.25">
      <c r="C16" s="2"/>
      <c r="E16" s="2"/>
      <c r="F16" s="3"/>
    </row>
    <row r="17" spans="3:6" x14ac:dyDescent="0.25">
      <c r="C17" s="2"/>
      <c r="E17" s="2"/>
      <c r="F17" s="3"/>
    </row>
    <row r="18" spans="3:6" x14ac:dyDescent="0.25">
      <c r="C18" s="2"/>
      <c r="E18" s="2"/>
      <c r="F18" s="3"/>
    </row>
    <row r="19" spans="3:6" x14ac:dyDescent="0.25">
      <c r="C19" s="2"/>
      <c r="E19" s="2"/>
      <c r="F19" s="3"/>
    </row>
    <row r="20" spans="3:6" x14ac:dyDescent="0.25">
      <c r="C20" s="2"/>
      <c r="E20" s="2"/>
      <c r="F20" s="3"/>
    </row>
    <row r="21" spans="3:6" x14ac:dyDescent="0.25">
      <c r="C21" s="2"/>
      <c r="E21" s="2"/>
      <c r="F21" s="3"/>
    </row>
    <row r="22" spans="3:6" x14ac:dyDescent="0.25">
      <c r="C22" s="2"/>
      <c r="E22" s="2"/>
      <c r="F22" s="3"/>
    </row>
    <row r="23" spans="3:6" x14ac:dyDescent="0.25">
      <c r="C23" s="2"/>
      <c r="E23" s="2"/>
      <c r="F23" s="3"/>
    </row>
    <row r="24" spans="3:6" x14ac:dyDescent="0.25">
      <c r="C24" s="2"/>
      <c r="E24" s="2"/>
      <c r="F24" s="3"/>
    </row>
    <row r="25" spans="3:6" x14ac:dyDescent="0.25">
      <c r="C25" s="2"/>
      <c r="E25" s="2"/>
      <c r="F25" s="3"/>
    </row>
    <row r="26" spans="3:6" x14ac:dyDescent="0.25">
      <c r="C26" s="2"/>
      <c r="E26" s="2"/>
      <c r="F26" s="3"/>
    </row>
    <row r="27" spans="3:6" x14ac:dyDescent="0.25">
      <c r="C27" s="2"/>
      <c r="E27" s="2"/>
      <c r="F27" s="3"/>
    </row>
    <row r="28" spans="3:6" x14ac:dyDescent="0.25">
      <c r="C28" s="2"/>
      <c r="E28" s="2"/>
    </row>
    <row r="29" spans="3:6" x14ac:dyDescent="0.25">
      <c r="C29" s="2"/>
      <c r="E29" s="2"/>
    </row>
    <row r="30" spans="3:6" x14ac:dyDescent="0.25">
      <c r="C30" s="2"/>
      <c r="E30" s="2"/>
    </row>
    <row r="31" spans="3:6" x14ac:dyDescent="0.25">
      <c r="C31" s="2"/>
      <c r="E31" s="2"/>
    </row>
    <row r="32" spans="3:6" x14ac:dyDescent="0.25">
      <c r="C32" s="2"/>
      <c r="E32" s="2"/>
    </row>
    <row r="33" spans="3:5" x14ac:dyDescent="0.25">
      <c r="C33" s="2"/>
      <c r="E33" s="2"/>
    </row>
    <row r="34" spans="3:5" x14ac:dyDescent="0.25">
      <c r="C34" s="2"/>
      <c r="E34" s="2"/>
    </row>
    <row r="35" spans="3:5" x14ac:dyDescent="0.25">
      <c r="C35" s="2"/>
      <c r="E35" s="2"/>
    </row>
    <row r="36" spans="3:5" x14ac:dyDescent="0.25">
      <c r="C36" s="2"/>
      <c r="E36" s="2"/>
    </row>
    <row r="37" spans="3:5" x14ac:dyDescent="0.25">
      <c r="E37" s="2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53CEF-7B47-4F86-A37A-CFBD38451499}">
  <dimension ref="A48:H51"/>
  <sheetViews>
    <sheetView topLeftCell="A22" workbookViewId="0">
      <selection activeCell="F55" sqref="F55"/>
    </sheetView>
  </sheetViews>
  <sheetFormatPr defaultRowHeight="15" x14ac:dyDescent="0.25"/>
  <cols>
    <col min="1" max="1" width="12" customWidth="1"/>
    <col min="2" max="2" width="15.140625" customWidth="1"/>
    <col min="3" max="3" width="16.42578125" customWidth="1"/>
    <col min="4" max="4" width="26.140625" customWidth="1"/>
    <col min="5" max="5" width="19.42578125" customWidth="1"/>
    <col min="6" max="6" width="17.42578125" customWidth="1"/>
    <col min="7" max="7" width="16.140625" customWidth="1"/>
    <col min="8" max="8" width="14" customWidth="1"/>
  </cols>
  <sheetData>
    <row r="48" spans="1:8" x14ac:dyDescent="0.25">
      <c r="A48" s="12"/>
      <c r="B48" s="12" t="s">
        <v>16</v>
      </c>
      <c r="C48" s="12" t="s">
        <v>17</v>
      </c>
      <c r="D48" s="12" t="s">
        <v>18</v>
      </c>
      <c r="E48" s="12" t="s">
        <v>19</v>
      </c>
      <c r="F48" s="12" t="s">
        <v>20</v>
      </c>
      <c r="G48" s="12" t="s">
        <v>21</v>
      </c>
      <c r="H48" s="12" t="s">
        <v>0</v>
      </c>
    </row>
    <row r="49" spans="1:8" x14ac:dyDescent="0.25">
      <c r="A49" s="12" t="s">
        <v>22</v>
      </c>
      <c r="B49" s="15">
        <v>1</v>
      </c>
      <c r="C49" s="4">
        <v>7.45</v>
      </c>
      <c r="D49" s="14">
        <f>B49*C49</f>
        <v>7.45</v>
      </c>
      <c r="E49" s="4" t="s">
        <v>23</v>
      </c>
      <c r="F49" s="4" t="s">
        <v>24</v>
      </c>
      <c r="G49" s="4" t="s">
        <v>25</v>
      </c>
      <c r="H49" s="4">
        <f>D49</f>
        <v>7.45</v>
      </c>
    </row>
    <row r="50" spans="1:8" x14ac:dyDescent="0.25">
      <c r="A50" s="12" t="s">
        <v>21</v>
      </c>
      <c r="B50" s="14" t="s">
        <v>26</v>
      </c>
      <c r="C50" s="4" t="s">
        <v>27</v>
      </c>
      <c r="D50" s="4" t="s">
        <v>28</v>
      </c>
      <c r="E50" s="15">
        <v>190</v>
      </c>
      <c r="F50" s="4">
        <v>0.37</v>
      </c>
      <c r="G50" s="16">
        <f>E50*F50</f>
        <v>70.3</v>
      </c>
      <c r="H50" s="6">
        <f>G50</f>
        <v>70.3</v>
      </c>
    </row>
    <row r="51" spans="1:8" x14ac:dyDescent="0.25">
      <c r="A51" s="4" t="s">
        <v>29</v>
      </c>
      <c r="B51" s="4" t="s">
        <v>30</v>
      </c>
      <c r="C51" s="4"/>
      <c r="D51" s="4" t="s">
        <v>28</v>
      </c>
      <c r="E51" s="4" t="s">
        <v>23</v>
      </c>
      <c r="F51" s="4" t="s">
        <v>27</v>
      </c>
      <c r="G51" s="4" t="s">
        <v>31</v>
      </c>
      <c r="H51" s="13">
        <f>SUM(H49:H50)</f>
        <v>77.75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F97FD-AE0C-4506-9462-080041BAC266}">
  <dimension ref="A48:H51"/>
  <sheetViews>
    <sheetView topLeftCell="A22" workbookViewId="0">
      <selection activeCell="F53" sqref="F53"/>
    </sheetView>
  </sheetViews>
  <sheetFormatPr defaultRowHeight="15" x14ac:dyDescent="0.25"/>
  <cols>
    <col min="1" max="1" width="12" customWidth="1"/>
    <col min="2" max="2" width="15.140625" customWidth="1"/>
    <col min="3" max="3" width="16.42578125" customWidth="1"/>
    <col min="4" max="4" width="26.140625" customWidth="1"/>
    <col min="5" max="5" width="19.42578125" customWidth="1"/>
    <col min="6" max="6" width="17.42578125" customWidth="1"/>
    <col min="7" max="7" width="16.140625" customWidth="1"/>
    <col min="8" max="8" width="14" customWidth="1"/>
  </cols>
  <sheetData>
    <row r="48" spans="1:8" x14ac:dyDescent="0.25">
      <c r="A48" s="12"/>
      <c r="B48" s="12" t="s">
        <v>16</v>
      </c>
      <c r="C48" s="12" t="s">
        <v>17</v>
      </c>
      <c r="D48" s="12" t="s">
        <v>18</v>
      </c>
      <c r="E48" s="12" t="s">
        <v>19</v>
      </c>
      <c r="F48" s="12" t="s">
        <v>20</v>
      </c>
      <c r="G48" s="12" t="s">
        <v>21</v>
      </c>
      <c r="H48" s="12" t="s">
        <v>0</v>
      </c>
    </row>
    <row r="49" spans="1:8" x14ac:dyDescent="0.25">
      <c r="A49" s="12" t="s">
        <v>22</v>
      </c>
      <c r="B49" s="15">
        <v>1</v>
      </c>
      <c r="C49" s="4">
        <v>7.45</v>
      </c>
      <c r="D49" s="14">
        <f>B49*C49</f>
        <v>7.45</v>
      </c>
      <c r="E49" s="4" t="s">
        <v>23</v>
      </c>
      <c r="F49" s="4" t="s">
        <v>24</v>
      </c>
      <c r="G49" s="4" t="s">
        <v>25</v>
      </c>
      <c r="H49" s="4">
        <f>D49</f>
        <v>7.45</v>
      </c>
    </row>
    <row r="50" spans="1:8" x14ac:dyDescent="0.25">
      <c r="A50" s="12" t="s">
        <v>21</v>
      </c>
      <c r="B50" s="14" t="s">
        <v>26</v>
      </c>
      <c r="C50" s="4" t="s">
        <v>27</v>
      </c>
      <c r="D50" s="4" t="s">
        <v>28</v>
      </c>
      <c r="E50" s="15">
        <v>45</v>
      </c>
      <c r="F50" s="4">
        <v>0.37</v>
      </c>
      <c r="G50" s="16">
        <f>E50*F50</f>
        <v>16.649999999999999</v>
      </c>
      <c r="H50" s="6">
        <f>G50</f>
        <v>16.649999999999999</v>
      </c>
    </row>
    <row r="51" spans="1:8" x14ac:dyDescent="0.25">
      <c r="A51" s="4" t="s">
        <v>29</v>
      </c>
      <c r="B51" s="4" t="s">
        <v>30</v>
      </c>
      <c r="C51" s="4"/>
      <c r="D51" s="4" t="s">
        <v>28</v>
      </c>
      <c r="E51" s="4" t="s">
        <v>23</v>
      </c>
      <c r="F51" s="4" t="s">
        <v>27</v>
      </c>
      <c r="G51" s="4" t="s">
        <v>31</v>
      </c>
      <c r="H51" s="13">
        <f>SUM(H49:H50)</f>
        <v>24.099999999999998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22D84-7C42-4804-B965-28524E6E1444}">
  <dimension ref="A48:H51"/>
  <sheetViews>
    <sheetView topLeftCell="A22" workbookViewId="0">
      <selection activeCell="E51" sqref="E51"/>
    </sheetView>
  </sheetViews>
  <sheetFormatPr defaultRowHeight="15" x14ac:dyDescent="0.25"/>
  <cols>
    <col min="1" max="1" width="12" customWidth="1"/>
    <col min="2" max="2" width="15.140625" customWidth="1"/>
    <col min="3" max="3" width="16.42578125" customWidth="1"/>
    <col min="4" max="4" width="26.140625" customWidth="1"/>
    <col min="5" max="5" width="19.42578125" customWidth="1"/>
    <col min="6" max="6" width="17.42578125" customWidth="1"/>
    <col min="7" max="7" width="16.140625" customWidth="1"/>
    <col min="8" max="8" width="14" customWidth="1"/>
  </cols>
  <sheetData>
    <row r="48" spans="1:8" x14ac:dyDescent="0.25">
      <c r="A48" s="12"/>
      <c r="B48" s="12" t="s">
        <v>16</v>
      </c>
      <c r="C48" s="12" t="s">
        <v>17</v>
      </c>
      <c r="D48" s="12" t="s">
        <v>18</v>
      </c>
      <c r="E48" s="12" t="s">
        <v>19</v>
      </c>
      <c r="F48" s="12" t="s">
        <v>20</v>
      </c>
      <c r="G48" s="12" t="s">
        <v>21</v>
      </c>
      <c r="H48" s="12" t="s">
        <v>0</v>
      </c>
    </row>
    <row r="49" spans="1:8" x14ac:dyDescent="0.25">
      <c r="A49" s="12" t="s">
        <v>22</v>
      </c>
      <c r="B49" s="15">
        <v>1</v>
      </c>
      <c r="C49" s="4">
        <v>7.45</v>
      </c>
      <c r="D49" s="14">
        <f>B49*C49</f>
        <v>7.45</v>
      </c>
      <c r="E49" s="4" t="s">
        <v>23</v>
      </c>
      <c r="F49" s="4" t="s">
        <v>24</v>
      </c>
      <c r="G49" s="4" t="s">
        <v>25</v>
      </c>
      <c r="H49" s="4">
        <f>D49</f>
        <v>7.45</v>
      </c>
    </row>
    <row r="50" spans="1:8" x14ac:dyDescent="0.25">
      <c r="A50" s="12" t="s">
        <v>21</v>
      </c>
      <c r="B50" s="14" t="s">
        <v>26</v>
      </c>
      <c r="C50" s="4" t="s">
        <v>27</v>
      </c>
      <c r="D50" s="4" t="s">
        <v>28</v>
      </c>
      <c r="E50" s="15">
        <v>160</v>
      </c>
      <c r="F50" s="4">
        <v>0.37</v>
      </c>
      <c r="G50" s="16">
        <f>E50*F50</f>
        <v>59.2</v>
      </c>
      <c r="H50" s="6">
        <f>G50</f>
        <v>59.2</v>
      </c>
    </row>
    <row r="51" spans="1:8" x14ac:dyDescent="0.25">
      <c r="A51" s="4" t="s">
        <v>29</v>
      </c>
      <c r="B51" s="4" t="s">
        <v>30</v>
      </c>
      <c r="C51" s="4"/>
      <c r="D51" s="4" t="s">
        <v>28</v>
      </c>
      <c r="E51" s="4" t="s">
        <v>23</v>
      </c>
      <c r="F51" s="4" t="s">
        <v>27</v>
      </c>
      <c r="G51" s="4" t="s">
        <v>31</v>
      </c>
      <c r="H51" s="13">
        <f>SUM(H49:H50)</f>
        <v>66.650000000000006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F3944-728D-4F74-B279-00A87703F865}">
  <dimension ref="A48:H51"/>
  <sheetViews>
    <sheetView topLeftCell="A22" workbookViewId="0">
      <selection activeCell="H55" sqref="H55"/>
    </sheetView>
  </sheetViews>
  <sheetFormatPr defaultRowHeight="15" x14ac:dyDescent="0.25"/>
  <cols>
    <col min="1" max="1" width="12" customWidth="1"/>
    <col min="2" max="2" width="15.140625" customWidth="1"/>
    <col min="3" max="3" width="16.42578125" customWidth="1"/>
    <col min="4" max="4" width="26.140625" customWidth="1"/>
    <col min="5" max="5" width="19.42578125" customWidth="1"/>
    <col min="6" max="6" width="17.42578125" customWidth="1"/>
    <col min="7" max="7" width="16.140625" customWidth="1"/>
    <col min="8" max="8" width="14" customWidth="1"/>
  </cols>
  <sheetData>
    <row r="48" spans="1:8" x14ac:dyDescent="0.25">
      <c r="A48" s="12"/>
      <c r="B48" s="12" t="s">
        <v>16</v>
      </c>
      <c r="C48" s="12" t="s">
        <v>17</v>
      </c>
      <c r="D48" s="12" t="s">
        <v>18</v>
      </c>
      <c r="E48" s="12" t="s">
        <v>19</v>
      </c>
      <c r="F48" s="12" t="s">
        <v>20</v>
      </c>
      <c r="G48" s="12" t="s">
        <v>21</v>
      </c>
      <c r="H48" s="12" t="s">
        <v>0</v>
      </c>
    </row>
    <row r="49" spans="1:8" x14ac:dyDescent="0.25">
      <c r="A49" s="12" t="s">
        <v>22</v>
      </c>
      <c r="B49" s="15">
        <v>1</v>
      </c>
      <c r="C49" s="4">
        <v>7.45</v>
      </c>
      <c r="D49" s="14">
        <f>B49*C49</f>
        <v>7.45</v>
      </c>
      <c r="E49" s="4" t="s">
        <v>23</v>
      </c>
      <c r="F49" s="4" t="s">
        <v>24</v>
      </c>
      <c r="G49" s="4" t="s">
        <v>25</v>
      </c>
      <c r="H49" s="4">
        <f>D49</f>
        <v>7.45</v>
      </c>
    </row>
    <row r="50" spans="1:8" x14ac:dyDescent="0.25">
      <c r="A50" s="12" t="s">
        <v>21</v>
      </c>
      <c r="B50" s="14" t="s">
        <v>26</v>
      </c>
      <c r="C50" s="4" t="s">
        <v>27</v>
      </c>
      <c r="D50" s="4" t="s">
        <v>28</v>
      </c>
      <c r="E50" s="15">
        <v>150</v>
      </c>
      <c r="F50" s="4">
        <v>0.37</v>
      </c>
      <c r="G50" s="16">
        <f>E50*F50</f>
        <v>55.5</v>
      </c>
      <c r="H50" s="6">
        <f>G50</f>
        <v>55.5</v>
      </c>
    </row>
    <row r="51" spans="1:8" x14ac:dyDescent="0.25">
      <c r="A51" s="4" t="s">
        <v>29</v>
      </c>
      <c r="B51" s="4" t="s">
        <v>30</v>
      </c>
      <c r="C51" s="4"/>
      <c r="D51" s="4" t="s">
        <v>28</v>
      </c>
      <c r="E51" s="4" t="s">
        <v>23</v>
      </c>
      <c r="F51" s="4" t="s">
        <v>27</v>
      </c>
      <c r="G51" s="4" t="s">
        <v>31</v>
      </c>
      <c r="H51" s="13">
        <f>SUM(H49:H50)</f>
        <v>62.95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11"/>
  <sheetViews>
    <sheetView workbookViewId="0">
      <selection activeCell="J13" sqref="J13"/>
    </sheetView>
  </sheetViews>
  <sheetFormatPr defaultRowHeight="15" x14ac:dyDescent="0.25"/>
  <cols>
    <col min="1" max="1" width="20.85546875" customWidth="1"/>
    <col min="2" max="2" width="16.7109375" bestFit="1" customWidth="1"/>
    <col min="3" max="3" width="31" bestFit="1" customWidth="1"/>
    <col min="4" max="4" width="18.42578125" bestFit="1" customWidth="1"/>
    <col min="5" max="5" width="13.7109375" bestFit="1" customWidth="1"/>
    <col min="6" max="6" width="20.7109375" bestFit="1" customWidth="1"/>
    <col min="7" max="7" width="21.7109375" bestFit="1" customWidth="1"/>
    <col min="8" max="8" width="34.42578125" bestFit="1" customWidth="1"/>
  </cols>
  <sheetData>
    <row r="1" spans="1:7" x14ac:dyDescent="0.25">
      <c r="A1" s="8" t="s">
        <v>3</v>
      </c>
      <c r="B1" s="8" t="s">
        <v>8</v>
      </c>
      <c r="C1" s="9" t="s">
        <v>9</v>
      </c>
      <c r="D1" s="10" t="s">
        <v>4</v>
      </c>
      <c r="E1" s="9" t="s">
        <v>10</v>
      </c>
      <c r="F1" s="11" t="s">
        <v>0</v>
      </c>
      <c r="G1" s="8" t="s">
        <v>1</v>
      </c>
    </row>
    <row r="2" spans="1:7" x14ac:dyDescent="0.25">
      <c r="A2" s="4">
        <v>1</v>
      </c>
      <c r="B2" s="4" t="str">
        <f>osnovni_podatki!D2</f>
        <v>Celje</v>
      </c>
      <c r="C2" s="5" t="str">
        <f>osnovni_podatki!E2</f>
        <v>Aljaž Bonča</v>
      </c>
      <c r="D2" s="6">
        <f>osnovni_podatki!F2</f>
        <v>691.87</v>
      </c>
      <c r="E2" s="7">
        <f>osnovni_podatki!G11</f>
        <v>44282</v>
      </c>
      <c r="F2" s="17">
        <f>dnevnica_bonca!H51</f>
        <v>85.15</v>
      </c>
      <c r="G2" s="4" t="str">
        <f>osnovni_podatki!H2</f>
        <v>2021-5</v>
      </c>
    </row>
    <row r="3" spans="1:7" x14ac:dyDescent="0.25">
      <c r="A3" s="4">
        <v>2</v>
      </c>
      <c r="B3" s="4" t="str">
        <f>osnovni_podatki!D3</f>
        <v>Ljubljana</v>
      </c>
      <c r="C3" s="5" t="str">
        <f>osnovni_podatki!E3</f>
        <v>Manca Kuhar</v>
      </c>
      <c r="D3" s="6">
        <f>osnovni_podatki!F3</f>
        <v>800.3</v>
      </c>
      <c r="E3" s="7">
        <f>osnovni_podatki!G7</f>
        <v>44257</v>
      </c>
      <c r="F3" s="17">
        <f>dnevnica_kuhar!H51</f>
        <v>31.869999999999997</v>
      </c>
      <c r="G3" s="4" t="str">
        <f>osnovni_podatki!H3</f>
        <v>2021-6</v>
      </c>
    </row>
    <row r="4" spans="1:7" x14ac:dyDescent="0.25">
      <c r="A4" s="4">
        <v>3</v>
      </c>
      <c r="B4" s="4" t="str">
        <f>osnovni_podatki!D4</f>
        <v>Maribor</v>
      </c>
      <c r="C4" s="5" t="str">
        <f>osnovni_podatki!E4</f>
        <v>Vinko Drinovec</v>
      </c>
      <c r="D4" s="6">
        <f>osnovni_podatki!F4</f>
        <v>936.2</v>
      </c>
      <c r="E4" s="7">
        <f>osnovni_podatki!G2</f>
        <v>44200</v>
      </c>
      <c r="F4" s="17">
        <f>dnevnica_drinovec!H51</f>
        <v>122.15</v>
      </c>
      <c r="G4" s="4" t="str">
        <f>osnovni_podatki!H4</f>
        <v>2021-8</v>
      </c>
    </row>
    <row r="5" spans="1:7" x14ac:dyDescent="0.25">
      <c r="A5" s="4">
        <v>4</v>
      </c>
      <c r="B5" s="4" t="str">
        <f>osnovni_podatki!D5</f>
        <v>Murska Sobota</v>
      </c>
      <c r="C5" s="5" t="str">
        <f>osnovni_podatki!E5</f>
        <v>Manca Kuhar</v>
      </c>
      <c r="D5" s="6">
        <f>osnovni_podatki!F5</f>
        <v>700.51</v>
      </c>
      <c r="E5" s="7">
        <f>osnovni_podatki!G3</f>
        <v>44207</v>
      </c>
      <c r="F5" s="17">
        <f>dnevnica_kopac!H51</f>
        <v>161.36999999999998</v>
      </c>
      <c r="G5" s="4" t="str">
        <f>osnovni_podatki!H5</f>
        <v>2021-11</v>
      </c>
    </row>
    <row r="6" spans="1:7" x14ac:dyDescent="0.25">
      <c r="A6" s="4">
        <v>5</v>
      </c>
      <c r="B6" s="4" t="str">
        <f>osnovni_podatki!D6</f>
        <v>Nova Gorica</v>
      </c>
      <c r="C6" s="5" t="str">
        <f>osnovni_podatki!E6</f>
        <v>Nika Kopač</v>
      </c>
      <c r="D6" s="6">
        <f>osnovni_podatki!F6</f>
        <v>500.3</v>
      </c>
      <c r="E6" s="7">
        <f>osnovni_podatki!G4</f>
        <v>44212</v>
      </c>
      <c r="F6" s="17">
        <f>dnevnica_kek!H51</f>
        <v>103.65</v>
      </c>
      <c r="G6" s="4" t="str">
        <f>osnovni_podatki!H6</f>
        <v>2021-14</v>
      </c>
    </row>
    <row r="7" spans="1:7" x14ac:dyDescent="0.25">
      <c r="A7" s="4">
        <v>6</v>
      </c>
      <c r="B7" s="4" t="str">
        <f>osnovni_podatki!D7</f>
        <v>Ptuj</v>
      </c>
      <c r="C7" s="5" t="str">
        <f>osnovni_podatki!E7</f>
        <v>Manca Kuhar</v>
      </c>
      <c r="D7" s="6">
        <f>osnovni_podatki!F7</f>
        <v>895.3</v>
      </c>
      <c r="E7" s="7">
        <f>osnovni_podatki!G5</f>
        <v>44236</v>
      </c>
      <c r="F7" s="17">
        <f>dnevnica_cus!H51</f>
        <v>122.15</v>
      </c>
      <c r="G7" s="4" t="str">
        <f>osnovni_podatki!H7</f>
        <v>2021-16</v>
      </c>
    </row>
    <row r="8" spans="1:7" x14ac:dyDescent="0.25">
      <c r="A8" s="4">
        <v>7</v>
      </c>
      <c r="B8" s="4" t="str">
        <f>osnovni_podatki!D8</f>
        <v>Trbovlje</v>
      </c>
      <c r="C8" s="5" t="str">
        <f>osnovni_podatki!E8</f>
        <v>Peter Kek</v>
      </c>
      <c r="D8" s="6">
        <f>osnovni_podatki!F8</f>
        <v>635.20000000000005</v>
      </c>
      <c r="E8" s="7">
        <f>osnovni_podatki!G6</f>
        <v>44243</v>
      </c>
      <c r="F8" s="17">
        <f>dnevnica_viva!H51</f>
        <v>77.75</v>
      </c>
      <c r="G8" s="4" t="str">
        <f>osnovni_podatki!H8</f>
        <v>2021-18</v>
      </c>
    </row>
    <row r="9" spans="1:7" x14ac:dyDescent="0.25">
      <c r="A9" s="4">
        <v>8</v>
      </c>
      <c r="B9" s="4" t="str">
        <f>osnovni_podatki!D9</f>
        <v>Radovljica</v>
      </c>
      <c r="C9" s="5" t="str">
        <f>osnovni_podatki!E9</f>
        <v>Jana Čuš</v>
      </c>
      <c r="D9" s="6">
        <f>osnovni_podatki!F9</f>
        <v>300.10000000000002</v>
      </c>
      <c r="E9" s="7">
        <f>osnovni_podatki!G8</f>
        <v>44263</v>
      </c>
      <c r="F9" s="17">
        <f>dnevnica_furlan!H51</f>
        <v>24.099999999999998</v>
      </c>
      <c r="G9" s="4" t="str">
        <f>osnovni_podatki!H9</f>
        <v>2021-22</v>
      </c>
    </row>
    <row r="10" spans="1:7" x14ac:dyDescent="0.25">
      <c r="A10" s="4">
        <v>9</v>
      </c>
      <c r="B10" s="4" t="str">
        <f>osnovni_podatki!D10</f>
        <v>Zagorje ob Savi</v>
      </c>
      <c r="C10" s="5" t="str">
        <f>osnovni_podatki!E10</f>
        <v>Jana Čuš</v>
      </c>
      <c r="D10" s="6">
        <f>osnovni_podatki!F10</f>
        <v>200.1</v>
      </c>
      <c r="E10" s="7">
        <f>osnovni_podatki!G9</f>
        <v>44270</v>
      </c>
      <c r="F10" s="17">
        <f>dnevnica_grasic!H51</f>
        <v>66.650000000000006</v>
      </c>
      <c r="G10" s="4" t="str">
        <f>osnovni_podatki!H10</f>
        <v>2021-28</v>
      </c>
    </row>
    <row r="11" spans="1:7" x14ac:dyDescent="0.25">
      <c r="A11" s="4">
        <v>10</v>
      </c>
      <c r="B11" s="4" t="str">
        <f>osnovni_podatki!D11</f>
        <v>Postojna</v>
      </c>
      <c r="C11" s="5" t="str">
        <f>osnovni_podatki!E11</f>
        <v>Jan Viva</v>
      </c>
      <c r="D11" s="6">
        <f>osnovni_podatki!F11</f>
        <v>899.3</v>
      </c>
      <c r="E11" s="7">
        <f>osnovni_podatki!G10</f>
        <v>44279</v>
      </c>
      <c r="F11" s="17">
        <f>dnevnica_mulej!H51</f>
        <v>62.95</v>
      </c>
      <c r="G11" s="4" t="str">
        <f>osnovni_podatki!H11</f>
        <v>2021-31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11272-BBA7-4ADF-8DFC-67444E2A41DC}">
  <dimension ref="A1"/>
  <sheetViews>
    <sheetView workbookViewId="0">
      <selection sqref="A1:H26"/>
    </sheetView>
  </sheetViews>
  <sheetFormatPr defaultRowHeight="15" x14ac:dyDescent="0.25"/>
  <cols>
    <col min="1" max="1" width="19.28515625" customWidth="1"/>
    <col min="2" max="2" width="16.7109375" bestFit="1" customWidth="1"/>
    <col min="3" max="3" width="31" bestFit="1" customWidth="1"/>
    <col min="4" max="4" width="34.42578125" bestFit="1" customWidth="1"/>
    <col min="5" max="5" width="21.7109375" bestFit="1" customWidth="1"/>
    <col min="6" max="6" width="34.42578125" bestFit="1" customWidth="1"/>
    <col min="7" max="7" width="22" customWidth="1"/>
    <col min="8" max="8" width="37.7109375" customWidth="1"/>
  </cols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D4FCB-C665-45A1-AF06-E719B1ACC6C8}">
  <dimension ref="A48:H51"/>
  <sheetViews>
    <sheetView topLeftCell="A19" workbookViewId="0">
      <selection activeCell="E51" sqref="E51"/>
    </sheetView>
  </sheetViews>
  <sheetFormatPr defaultRowHeight="15" x14ac:dyDescent="0.25"/>
  <cols>
    <col min="1" max="1" width="12" customWidth="1"/>
    <col min="2" max="2" width="15.140625" customWidth="1"/>
    <col min="3" max="3" width="16.42578125" customWidth="1"/>
    <col min="4" max="4" width="26.140625" customWidth="1"/>
    <col min="5" max="5" width="19.42578125" customWidth="1"/>
    <col min="6" max="6" width="17.42578125" customWidth="1"/>
    <col min="7" max="7" width="16.140625" customWidth="1"/>
    <col min="8" max="8" width="14" customWidth="1"/>
  </cols>
  <sheetData>
    <row r="48" spans="1:8" x14ac:dyDescent="0.25">
      <c r="A48" s="12"/>
      <c r="B48" s="12" t="s">
        <v>16</v>
      </c>
      <c r="C48" s="12" t="s">
        <v>17</v>
      </c>
      <c r="D48" s="12" t="s">
        <v>18</v>
      </c>
      <c r="E48" s="12" t="s">
        <v>19</v>
      </c>
      <c r="F48" s="12" t="s">
        <v>20</v>
      </c>
      <c r="G48" s="12" t="s">
        <v>21</v>
      </c>
      <c r="H48" s="12" t="s">
        <v>0</v>
      </c>
    </row>
    <row r="49" spans="1:8" x14ac:dyDescent="0.25">
      <c r="A49" s="12" t="s">
        <v>22</v>
      </c>
      <c r="B49" s="15">
        <v>1</v>
      </c>
      <c r="C49" s="4">
        <v>7.45</v>
      </c>
      <c r="D49" s="14">
        <f>B49*C49</f>
        <v>7.45</v>
      </c>
      <c r="E49" s="4" t="s">
        <v>23</v>
      </c>
      <c r="F49" s="4" t="s">
        <v>24</v>
      </c>
      <c r="G49" s="4" t="s">
        <v>25</v>
      </c>
      <c r="H49" s="4">
        <f>D49</f>
        <v>7.45</v>
      </c>
    </row>
    <row r="50" spans="1:8" x14ac:dyDescent="0.25">
      <c r="A50" s="12" t="s">
        <v>21</v>
      </c>
      <c r="B50" s="14" t="s">
        <v>26</v>
      </c>
      <c r="C50" s="4" t="s">
        <v>27</v>
      </c>
      <c r="D50" s="4" t="s">
        <v>28</v>
      </c>
      <c r="E50" s="15">
        <v>210</v>
      </c>
      <c r="F50" s="4">
        <v>0.37</v>
      </c>
      <c r="G50" s="16">
        <f>E50*F50</f>
        <v>77.7</v>
      </c>
      <c r="H50" s="6">
        <f>G50</f>
        <v>77.7</v>
      </c>
    </row>
    <row r="51" spans="1:8" x14ac:dyDescent="0.25">
      <c r="A51" s="4" t="s">
        <v>29</v>
      </c>
      <c r="B51" s="4" t="s">
        <v>30</v>
      </c>
      <c r="C51" s="4"/>
      <c r="D51" s="4" t="s">
        <v>28</v>
      </c>
      <c r="E51" s="4" t="s">
        <v>23</v>
      </c>
      <c r="F51" s="4" t="s">
        <v>27</v>
      </c>
      <c r="G51" s="4" t="s">
        <v>31</v>
      </c>
      <c r="H51" s="13">
        <f>SUM(H49:H50)</f>
        <v>85.15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2C798-93C7-42DA-BD99-78ECC04EA93F}">
  <dimension ref="A48:H51"/>
  <sheetViews>
    <sheetView topLeftCell="A22" workbookViewId="0">
      <selection activeCell="F55" sqref="F55"/>
    </sheetView>
  </sheetViews>
  <sheetFormatPr defaultRowHeight="15" x14ac:dyDescent="0.25"/>
  <cols>
    <col min="1" max="1" width="12" customWidth="1"/>
    <col min="2" max="2" width="15.140625" customWidth="1"/>
    <col min="3" max="3" width="16.42578125" customWidth="1"/>
    <col min="4" max="4" width="26.140625" customWidth="1"/>
    <col min="5" max="5" width="19.42578125" customWidth="1"/>
    <col min="6" max="6" width="17.42578125" customWidth="1"/>
    <col min="7" max="7" width="16.140625" customWidth="1"/>
    <col min="8" max="8" width="14" customWidth="1"/>
  </cols>
  <sheetData>
    <row r="48" spans="1:8" x14ac:dyDescent="0.25">
      <c r="A48" s="12"/>
      <c r="B48" s="12" t="s">
        <v>16</v>
      </c>
      <c r="C48" s="12" t="s">
        <v>17</v>
      </c>
      <c r="D48" s="12" t="s">
        <v>18</v>
      </c>
      <c r="E48" s="12" t="s">
        <v>19</v>
      </c>
      <c r="F48" s="12" t="s">
        <v>20</v>
      </c>
      <c r="G48" s="12" t="s">
        <v>21</v>
      </c>
      <c r="H48" s="12" t="s">
        <v>0</v>
      </c>
    </row>
    <row r="49" spans="1:8" x14ac:dyDescent="0.25">
      <c r="A49" s="12" t="s">
        <v>22</v>
      </c>
      <c r="B49" s="15">
        <v>1</v>
      </c>
      <c r="C49" s="4">
        <v>7.45</v>
      </c>
      <c r="D49" s="14">
        <f>B49*C49</f>
        <v>7.45</v>
      </c>
      <c r="E49" s="4" t="s">
        <v>23</v>
      </c>
      <c r="F49" s="4" t="s">
        <v>24</v>
      </c>
      <c r="G49" s="4" t="s">
        <v>25</v>
      </c>
      <c r="H49" s="4">
        <f>D49</f>
        <v>7.45</v>
      </c>
    </row>
    <row r="50" spans="1:8" x14ac:dyDescent="0.25">
      <c r="A50" s="12" t="s">
        <v>21</v>
      </c>
      <c r="B50" s="14" t="s">
        <v>26</v>
      </c>
      <c r="C50" s="4" t="s">
        <v>27</v>
      </c>
      <c r="D50" s="4" t="s">
        <v>28</v>
      </c>
      <c r="E50" s="15">
        <v>66</v>
      </c>
      <c r="F50" s="4">
        <v>0.37</v>
      </c>
      <c r="G50" s="16">
        <f>E50*F50</f>
        <v>24.419999999999998</v>
      </c>
      <c r="H50" s="6">
        <f>G50</f>
        <v>24.419999999999998</v>
      </c>
    </row>
    <row r="51" spans="1:8" x14ac:dyDescent="0.25">
      <c r="A51" s="4" t="s">
        <v>29</v>
      </c>
      <c r="B51" s="4" t="s">
        <v>30</v>
      </c>
      <c r="C51" s="4"/>
      <c r="D51" s="4" t="s">
        <v>28</v>
      </c>
      <c r="E51" s="4" t="s">
        <v>23</v>
      </c>
      <c r="F51" s="4" t="s">
        <v>27</v>
      </c>
      <c r="G51" s="4" t="s">
        <v>31</v>
      </c>
      <c r="H51" s="13">
        <f>SUM(H49:H50)</f>
        <v>31.869999999999997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4E97D-250A-40D1-848B-FB990AE1F28D}">
  <dimension ref="A48:H51"/>
  <sheetViews>
    <sheetView topLeftCell="A22" workbookViewId="0">
      <selection activeCell="G53" sqref="G53"/>
    </sheetView>
  </sheetViews>
  <sheetFormatPr defaultRowHeight="15" x14ac:dyDescent="0.25"/>
  <cols>
    <col min="1" max="1" width="12" customWidth="1"/>
    <col min="2" max="2" width="15.140625" customWidth="1"/>
    <col min="3" max="3" width="16.42578125" customWidth="1"/>
    <col min="4" max="4" width="26.140625" customWidth="1"/>
    <col min="5" max="5" width="19.42578125" customWidth="1"/>
    <col min="6" max="6" width="17.42578125" customWidth="1"/>
    <col min="7" max="7" width="16.140625" customWidth="1"/>
    <col min="8" max="8" width="14" customWidth="1"/>
  </cols>
  <sheetData>
    <row r="48" spans="1:8" x14ac:dyDescent="0.25">
      <c r="A48" s="12"/>
      <c r="B48" s="12" t="s">
        <v>16</v>
      </c>
      <c r="C48" s="12" t="s">
        <v>17</v>
      </c>
      <c r="D48" s="12" t="s">
        <v>18</v>
      </c>
      <c r="E48" s="12" t="s">
        <v>19</v>
      </c>
      <c r="F48" s="12" t="s">
        <v>20</v>
      </c>
      <c r="G48" s="12" t="s">
        <v>21</v>
      </c>
      <c r="H48" s="12" t="s">
        <v>0</v>
      </c>
    </row>
    <row r="49" spans="1:8" x14ac:dyDescent="0.25">
      <c r="A49" s="12" t="s">
        <v>22</v>
      </c>
      <c r="B49" s="15">
        <v>1</v>
      </c>
      <c r="C49" s="4">
        <v>7.45</v>
      </c>
      <c r="D49" s="14">
        <f>B49*C49</f>
        <v>7.45</v>
      </c>
      <c r="E49" s="4" t="s">
        <v>23</v>
      </c>
      <c r="F49" s="4" t="s">
        <v>24</v>
      </c>
      <c r="G49" s="4" t="s">
        <v>25</v>
      </c>
      <c r="H49" s="4">
        <f>D49</f>
        <v>7.45</v>
      </c>
    </row>
    <row r="50" spans="1:8" x14ac:dyDescent="0.25">
      <c r="A50" s="12" t="s">
        <v>21</v>
      </c>
      <c r="B50" s="14" t="s">
        <v>26</v>
      </c>
      <c r="C50" s="4" t="s">
        <v>27</v>
      </c>
      <c r="D50" s="4" t="s">
        <v>28</v>
      </c>
      <c r="E50" s="15">
        <v>310</v>
      </c>
      <c r="F50" s="4">
        <v>0.37</v>
      </c>
      <c r="G50" s="16">
        <f>E50*F50</f>
        <v>114.7</v>
      </c>
      <c r="H50" s="6">
        <f>G50</f>
        <v>114.7</v>
      </c>
    </row>
    <row r="51" spans="1:8" x14ac:dyDescent="0.25">
      <c r="A51" s="4" t="s">
        <v>29</v>
      </c>
      <c r="B51" s="4" t="s">
        <v>30</v>
      </c>
      <c r="C51" s="4"/>
      <c r="D51" s="4" t="s">
        <v>28</v>
      </c>
      <c r="E51" s="4" t="s">
        <v>23</v>
      </c>
      <c r="F51" s="4" t="s">
        <v>27</v>
      </c>
      <c r="G51" s="4" t="s">
        <v>31</v>
      </c>
      <c r="H51" s="13">
        <f>SUM(H49:H50)</f>
        <v>122.15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A4E44-6554-418F-B42D-891A41318F27}">
  <dimension ref="A48:H51"/>
  <sheetViews>
    <sheetView topLeftCell="A22" workbookViewId="0">
      <selection activeCell="E51" sqref="E51"/>
    </sheetView>
  </sheetViews>
  <sheetFormatPr defaultRowHeight="15" x14ac:dyDescent="0.25"/>
  <cols>
    <col min="1" max="1" width="12" customWidth="1"/>
    <col min="2" max="2" width="15.140625" customWidth="1"/>
    <col min="3" max="3" width="16.42578125" customWidth="1"/>
    <col min="4" max="4" width="26.140625" customWidth="1"/>
    <col min="5" max="5" width="19.42578125" customWidth="1"/>
    <col min="6" max="6" width="17.42578125" customWidth="1"/>
    <col min="7" max="7" width="16.140625" customWidth="1"/>
    <col min="8" max="8" width="14" customWidth="1"/>
  </cols>
  <sheetData>
    <row r="48" spans="1:8" x14ac:dyDescent="0.25">
      <c r="A48" s="12"/>
      <c r="B48" s="12" t="s">
        <v>16</v>
      </c>
      <c r="C48" s="12" t="s">
        <v>17</v>
      </c>
      <c r="D48" s="12" t="s">
        <v>18</v>
      </c>
      <c r="E48" s="12" t="s">
        <v>19</v>
      </c>
      <c r="F48" s="12" t="s">
        <v>20</v>
      </c>
      <c r="G48" s="12" t="s">
        <v>21</v>
      </c>
      <c r="H48" s="12" t="s">
        <v>0</v>
      </c>
    </row>
    <row r="49" spans="1:8" x14ac:dyDescent="0.25">
      <c r="A49" s="12" t="s">
        <v>22</v>
      </c>
      <c r="B49" s="15">
        <v>1</v>
      </c>
      <c r="C49" s="4">
        <v>7.45</v>
      </c>
      <c r="D49" s="14">
        <f>B49*C49</f>
        <v>7.45</v>
      </c>
      <c r="E49" s="4" t="s">
        <v>23</v>
      </c>
      <c r="F49" s="4" t="s">
        <v>24</v>
      </c>
      <c r="G49" s="4" t="s">
        <v>25</v>
      </c>
      <c r="H49" s="4">
        <f>D49</f>
        <v>7.45</v>
      </c>
    </row>
    <row r="50" spans="1:8" x14ac:dyDescent="0.25">
      <c r="A50" s="12" t="s">
        <v>21</v>
      </c>
      <c r="B50" s="14" t="s">
        <v>26</v>
      </c>
      <c r="C50" s="4" t="s">
        <v>27</v>
      </c>
      <c r="D50" s="4" t="s">
        <v>28</v>
      </c>
      <c r="E50" s="15">
        <v>416</v>
      </c>
      <c r="F50" s="4">
        <v>0.37</v>
      </c>
      <c r="G50" s="16">
        <f>E50*F50</f>
        <v>153.91999999999999</v>
      </c>
      <c r="H50" s="6">
        <f>G50</f>
        <v>153.91999999999999</v>
      </c>
    </row>
    <row r="51" spans="1:8" x14ac:dyDescent="0.25">
      <c r="A51" s="4" t="s">
        <v>29</v>
      </c>
      <c r="B51" s="4" t="s">
        <v>30</v>
      </c>
      <c r="C51" s="4"/>
      <c r="D51" s="4" t="s">
        <v>28</v>
      </c>
      <c r="E51" s="4" t="s">
        <v>23</v>
      </c>
      <c r="F51" s="4" t="s">
        <v>27</v>
      </c>
      <c r="G51" s="4" t="s">
        <v>31</v>
      </c>
      <c r="H51" s="13">
        <f>SUM(H49:H50)</f>
        <v>161.36999999999998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E0C7C-BA94-4AAE-9B93-CDFC68AAEDF0}">
  <dimension ref="A48:H51"/>
  <sheetViews>
    <sheetView topLeftCell="A22" workbookViewId="0">
      <selection activeCell="F55" sqref="F55"/>
    </sheetView>
  </sheetViews>
  <sheetFormatPr defaultRowHeight="15" x14ac:dyDescent="0.25"/>
  <cols>
    <col min="1" max="1" width="12" customWidth="1"/>
    <col min="2" max="2" width="15.140625" customWidth="1"/>
    <col min="3" max="3" width="16.42578125" customWidth="1"/>
    <col min="4" max="4" width="26.140625" customWidth="1"/>
    <col min="5" max="5" width="19.42578125" customWidth="1"/>
    <col min="6" max="6" width="17.42578125" customWidth="1"/>
    <col min="7" max="7" width="16.140625" customWidth="1"/>
    <col min="8" max="8" width="14" customWidth="1"/>
  </cols>
  <sheetData>
    <row r="48" spans="1:8" x14ac:dyDescent="0.25">
      <c r="A48" s="12"/>
      <c r="B48" s="12" t="s">
        <v>16</v>
      </c>
      <c r="C48" s="12" t="s">
        <v>17</v>
      </c>
      <c r="D48" s="12" t="s">
        <v>18</v>
      </c>
      <c r="E48" s="12" t="s">
        <v>19</v>
      </c>
      <c r="F48" s="12" t="s">
        <v>20</v>
      </c>
      <c r="G48" s="12" t="s">
        <v>21</v>
      </c>
      <c r="H48" s="12" t="s">
        <v>0</v>
      </c>
    </row>
    <row r="49" spans="1:8" x14ac:dyDescent="0.25">
      <c r="A49" s="12" t="s">
        <v>22</v>
      </c>
      <c r="B49" s="15">
        <v>1</v>
      </c>
      <c r="C49" s="4">
        <v>7.45</v>
      </c>
      <c r="D49" s="14">
        <f>B49*C49</f>
        <v>7.45</v>
      </c>
      <c r="E49" s="4" t="s">
        <v>23</v>
      </c>
      <c r="F49" s="4" t="s">
        <v>24</v>
      </c>
      <c r="G49" s="4" t="s">
        <v>25</v>
      </c>
      <c r="H49" s="4">
        <f>D49</f>
        <v>7.45</v>
      </c>
    </row>
    <row r="50" spans="1:8" x14ac:dyDescent="0.25">
      <c r="A50" s="12" t="s">
        <v>21</v>
      </c>
      <c r="B50" s="14" t="s">
        <v>26</v>
      </c>
      <c r="C50" s="4" t="s">
        <v>27</v>
      </c>
      <c r="D50" s="4" t="s">
        <v>28</v>
      </c>
      <c r="E50" s="15">
        <v>260</v>
      </c>
      <c r="F50" s="4">
        <v>0.37</v>
      </c>
      <c r="G50" s="16">
        <f>E50*F50</f>
        <v>96.2</v>
      </c>
      <c r="H50" s="6">
        <f>G50</f>
        <v>96.2</v>
      </c>
    </row>
    <row r="51" spans="1:8" x14ac:dyDescent="0.25">
      <c r="A51" s="4" t="s">
        <v>29</v>
      </c>
      <c r="B51" s="4" t="s">
        <v>30</v>
      </c>
      <c r="C51" s="4"/>
      <c r="D51" s="4" t="s">
        <v>28</v>
      </c>
      <c r="E51" s="4" t="s">
        <v>23</v>
      </c>
      <c r="F51" s="4" t="s">
        <v>27</v>
      </c>
      <c r="G51" s="4" t="s">
        <v>31</v>
      </c>
      <c r="H51" s="13">
        <f>SUM(H49:H50)</f>
        <v>103.65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790E-CD57-44A4-BEEA-D8D51A6E7701}">
  <dimension ref="A48:H51"/>
  <sheetViews>
    <sheetView topLeftCell="A22" workbookViewId="0">
      <selection activeCell="E51" sqref="E51"/>
    </sheetView>
  </sheetViews>
  <sheetFormatPr defaultRowHeight="15" x14ac:dyDescent="0.25"/>
  <cols>
    <col min="1" max="1" width="12" customWidth="1"/>
    <col min="2" max="2" width="15.140625" customWidth="1"/>
    <col min="3" max="3" width="16.42578125" customWidth="1"/>
    <col min="4" max="4" width="26.140625" customWidth="1"/>
    <col min="5" max="5" width="19.42578125" customWidth="1"/>
    <col min="6" max="6" width="17.42578125" customWidth="1"/>
    <col min="7" max="7" width="16.140625" customWidth="1"/>
    <col min="8" max="8" width="14" customWidth="1"/>
  </cols>
  <sheetData>
    <row r="48" spans="1:8" x14ac:dyDescent="0.25">
      <c r="A48" s="12"/>
      <c r="B48" s="12" t="s">
        <v>16</v>
      </c>
      <c r="C48" s="12" t="s">
        <v>17</v>
      </c>
      <c r="D48" s="12" t="s">
        <v>18</v>
      </c>
      <c r="E48" s="12" t="s">
        <v>19</v>
      </c>
      <c r="F48" s="12" t="s">
        <v>20</v>
      </c>
      <c r="G48" s="12" t="s">
        <v>21</v>
      </c>
      <c r="H48" s="12" t="s">
        <v>0</v>
      </c>
    </row>
    <row r="49" spans="1:8" x14ac:dyDescent="0.25">
      <c r="A49" s="12" t="s">
        <v>22</v>
      </c>
      <c r="B49" s="15">
        <v>1</v>
      </c>
      <c r="C49" s="4">
        <v>7.45</v>
      </c>
      <c r="D49" s="14">
        <f>B49*C49</f>
        <v>7.45</v>
      </c>
      <c r="E49" s="4" t="s">
        <v>23</v>
      </c>
      <c r="F49" s="4" t="s">
        <v>24</v>
      </c>
      <c r="G49" s="4" t="s">
        <v>25</v>
      </c>
      <c r="H49" s="4">
        <f>D49</f>
        <v>7.45</v>
      </c>
    </row>
    <row r="50" spans="1:8" x14ac:dyDescent="0.25">
      <c r="A50" s="12" t="s">
        <v>21</v>
      </c>
      <c r="B50" s="14" t="s">
        <v>26</v>
      </c>
      <c r="C50" s="4" t="s">
        <v>27</v>
      </c>
      <c r="D50" s="4" t="s">
        <v>28</v>
      </c>
      <c r="E50" s="15">
        <v>310</v>
      </c>
      <c r="F50" s="4">
        <v>0.37</v>
      </c>
      <c r="G50" s="16">
        <f>E50*F50</f>
        <v>114.7</v>
      </c>
      <c r="H50" s="6">
        <f>G50</f>
        <v>114.7</v>
      </c>
    </row>
    <row r="51" spans="1:8" x14ac:dyDescent="0.25">
      <c r="A51" s="4" t="s">
        <v>29</v>
      </c>
      <c r="B51" s="4" t="s">
        <v>30</v>
      </c>
      <c r="C51" s="4"/>
      <c r="D51" s="4" t="s">
        <v>28</v>
      </c>
      <c r="E51" s="4" t="s">
        <v>23</v>
      </c>
      <c r="F51" s="4" t="s">
        <v>27</v>
      </c>
      <c r="G51" s="4" t="s">
        <v>31</v>
      </c>
      <c r="H51" s="13">
        <f>SUM(H49:H50)</f>
        <v>122.15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13</vt:i4>
      </vt:variant>
    </vt:vector>
  </HeadingPairs>
  <TitlesOfParts>
    <vt:vector size="13" baseType="lpstr">
      <vt:lpstr>osnovni_podatki</vt:lpstr>
      <vt:lpstr>izvedeni_podatki</vt:lpstr>
      <vt:lpstr>stimulacija</vt:lpstr>
      <vt:lpstr>dnevnica_bonca</vt:lpstr>
      <vt:lpstr>dnevnica_kuhar</vt:lpstr>
      <vt:lpstr>dnevnica_drinovec</vt:lpstr>
      <vt:lpstr>dnevnica_kopac</vt:lpstr>
      <vt:lpstr>dnevnica_kek</vt:lpstr>
      <vt:lpstr>dnevnica_cus</vt:lpstr>
      <vt:lpstr>dnevnica_viva</vt:lpstr>
      <vt:lpstr>dnevnica_furlan</vt:lpstr>
      <vt:lpstr>dnevnica_grasic</vt:lpstr>
      <vt:lpstr>dnevnica_mulej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Janez Cernilec</dc:creator>
  <cp:lastModifiedBy>Janez Černilec</cp:lastModifiedBy>
  <dcterms:created xsi:type="dcterms:W3CDTF">2013-08-12T11:15:18Z</dcterms:created>
  <dcterms:modified xsi:type="dcterms:W3CDTF">2021-04-11T21:10:19Z</dcterms:modified>
</cp:coreProperties>
</file>