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o\Documents\sola-81124\turnir-bridz-31224\"/>
    </mc:Choice>
  </mc:AlternateContent>
  <xr:revisionPtr revIDLastSave="0" documentId="13_ncr:1_{C06DB4C3-4BE9-49EE-A0BA-0052B8DA366F}" xr6:coauthVersionLast="47" xr6:coauthVersionMax="47" xr10:uidLastSave="{00000000-0000-0000-0000-000000000000}"/>
  <bookViews>
    <workbookView xWindow="-120" yWindow="-120" windowWidth="29040" windowHeight="17640" firstSheet="1" activeTab="1" xr2:uid="{58F15C5C-D631-41BE-B2E6-B065D53C0C43}"/>
  </bookViews>
  <sheets>
    <sheet name="ukaz-chat-gpt" sheetId="38" state="hidden" r:id="rId1"/>
    <sheet name="8 parov" sheetId="35" r:id="rId2"/>
    <sheet name="1krog-butler" sheetId="1" r:id="rId3"/>
    <sheet name="2krog-butler" sheetId="45" r:id="rId4"/>
    <sheet name="3krog-butler" sheetId="46" r:id="rId5"/>
    <sheet name="4krog-butler" sheetId="47" r:id="rId6"/>
    <sheet name="5krog-butler" sheetId="48" r:id="rId7"/>
    <sheet name="6krog-butler" sheetId="49" r:id="rId8"/>
    <sheet name="7krog-butler" sheetId="50" r:id="rId9"/>
    <sheet name="Končni rezultati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50" l="1"/>
  <c r="C9" i="50" s="1"/>
  <c r="D9" i="50" s="1"/>
  <c r="B10" i="49"/>
  <c r="C9" i="49" s="1"/>
  <c r="D9" i="49" s="1"/>
  <c r="B10" i="48"/>
  <c r="C2" i="48" s="1"/>
  <c r="D2" i="48" s="1"/>
  <c r="B10" i="47"/>
  <c r="C9" i="47" s="1"/>
  <c r="D9" i="47" s="1"/>
  <c r="B10" i="46"/>
  <c r="C9" i="46" s="1"/>
  <c r="D9" i="46" s="1"/>
  <c r="C7" i="46"/>
  <c r="D7" i="46" s="1"/>
  <c r="C6" i="46"/>
  <c r="D6" i="46" s="1"/>
  <c r="C5" i="46"/>
  <c r="D5" i="46" s="1"/>
  <c r="D4" i="46"/>
  <c r="C4" i="46"/>
  <c r="C3" i="46"/>
  <c r="D3" i="46" s="1"/>
  <c r="D2" i="46"/>
  <c r="C2" i="46"/>
  <c r="B10" i="45"/>
  <c r="C9" i="45" s="1"/>
  <c r="D9" i="45" s="1"/>
  <c r="B5" i="10"/>
  <c r="B6" i="10"/>
  <c r="B7" i="10"/>
  <c r="B8" i="10"/>
  <c r="B9" i="10"/>
  <c r="B10" i="10"/>
  <c r="B11" i="10"/>
  <c r="C11" i="10"/>
  <c r="B4" i="10"/>
  <c r="B10" i="1"/>
  <c r="C8" i="50" l="1"/>
  <c r="D8" i="50" s="1"/>
  <c r="C7" i="50"/>
  <c r="D7" i="50" s="1"/>
  <c r="C2" i="50"/>
  <c r="D2" i="50" s="1"/>
  <c r="C3" i="50"/>
  <c r="D3" i="50" s="1"/>
  <c r="C4" i="50"/>
  <c r="D4" i="50" s="1"/>
  <c r="C5" i="50"/>
  <c r="D5" i="50" s="1"/>
  <c r="C6" i="50"/>
  <c r="D6" i="50" s="1"/>
  <c r="C3" i="49"/>
  <c r="D3" i="49" s="1"/>
  <c r="C5" i="49"/>
  <c r="D5" i="49" s="1"/>
  <c r="C2" i="49"/>
  <c r="D2" i="49" s="1"/>
  <c r="C6" i="49"/>
  <c r="D6" i="49" s="1"/>
  <c r="C7" i="49"/>
  <c r="D7" i="49" s="1"/>
  <c r="C8" i="49"/>
  <c r="D8" i="49" s="1"/>
  <c r="C4" i="49"/>
  <c r="D4" i="49" s="1"/>
  <c r="C5" i="48"/>
  <c r="D5" i="48" s="1"/>
  <c r="C6" i="48"/>
  <c r="D6" i="48" s="1"/>
  <c r="C3" i="48"/>
  <c r="D3" i="48" s="1"/>
  <c r="C7" i="48"/>
  <c r="D7" i="48" s="1"/>
  <c r="C8" i="48"/>
  <c r="D8" i="48" s="1"/>
  <c r="C4" i="48"/>
  <c r="D4" i="48" s="1"/>
  <c r="C9" i="48"/>
  <c r="D9" i="48" s="1"/>
  <c r="C8" i="47"/>
  <c r="D8" i="47" s="1"/>
  <c r="C4" i="47"/>
  <c r="D4" i="47" s="1"/>
  <c r="C5" i="47"/>
  <c r="D5" i="47" s="1"/>
  <c r="C6" i="47"/>
  <c r="D6" i="47" s="1"/>
  <c r="C2" i="47"/>
  <c r="D2" i="47" s="1"/>
  <c r="C3" i="47"/>
  <c r="D3" i="47" s="1"/>
  <c r="C7" i="47"/>
  <c r="D7" i="47" s="1"/>
  <c r="C8" i="46"/>
  <c r="D8" i="46" s="1"/>
  <c r="C3" i="45"/>
  <c r="D3" i="45" s="1"/>
  <c r="C2" i="45"/>
  <c r="D2" i="45" s="1"/>
  <c r="C8" i="45"/>
  <c r="D8" i="45" s="1"/>
  <c r="C4" i="45"/>
  <c r="D4" i="45" s="1"/>
  <c r="C5" i="45"/>
  <c r="D5" i="45" s="1"/>
  <c r="C6" i="45"/>
  <c r="D6" i="45" s="1"/>
  <c r="C7" i="45"/>
  <c r="D7" i="45" s="1"/>
  <c r="C9" i="1" l="1"/>
  <c r="D9" i="1" s="1"/>
  <c r="C10" i="10"/>
  <c r="C7" i="10" l="1"/>
  <c r="C4" i="10"/>
  <c r="C8" i="10"/>
  <c r="C9" i="10"/>
  <c r="C5" i="10"/>
  <c r="C6" i="10"/>
  <c r="C4" i="1" l="1"/>
  <c r="D4" i="1" s="1"/>
  <c r="C6" i="1"/>
  <c r="D6" i="1" s="1"/>
  <c r="C7" i="1"/>
  <c r="D7" i="1" s="1"/>
  <c r="C5" i="1"/>
  <c r="D5" i="1" s="1"/>
  <c r="C2" i="1"/>
  <c r="D2" i="1" s="1"/>
  <c r="C8" i="1"/>
  <c r="D8" i="1" s="1"/>
  <c r="C3" i="1"/>
  <c r="D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5C7D69E9-C670-47DD-9FB6-3C67C0DB939D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80A972D7-2676-4FB9-BCCD-B468D3230BF4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97A543D6-B1F5-4629-BB3C-BB26E589953E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5282C7B2-963D-4373-A1ED-5AA1A1D2BB66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34956E2A-56F2-4B6F-98FA-7FBC22D7B4E8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AF7D4F10-4419-4DE0-9E67-4184237686C7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EA88123F-F233-4DF4-A78A-47EB864A49A8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<sst xmlns="http://schemas.openxmlformats.org/spreadsheetml/2006/main" count="135" uniqueCount="77">
  <si>
    <t>Par</t>
  </si>
  <si>
    <t>IMP</t>
  </si>
  <si>
    <t>Razlika</t>
  </si>
  <si>
    <t>Točkovanje pri uspešno izvedeni kazenski kontri in rekontri</t>
  </si>
  <si>
    <t>Točke</t>
  </si>
  <si>
    <t>Končni rezultati</t>
  </si>
  <si>
    <t>Mesto</t>
  </si>
  <si>
    <t>Povprečje</t>
  </si>
  <si>
    <t>Zap. št.</t>
  </si>
  <si>
    <t>Priimek</t>
  </si>
  <si>
    <t>Ime</t>
  </si>
  <si>
    <t>KLIKNITE ZA VPIS REZULTATA!</t>
  </si>
  <si>
    <r>
      <t xml:space="preserve">Uporabi, če imamo </t>
    </r>
    <r>
      <rPr>
        <b/>
        <sz val="11"/>
        <color rgb="FFFF0000"/>
        <rFont val="Calibri"/>
        <family val="2"/>
        <charset val="238"/>
        <scheme val="minor"/>
      </rPr>
      <t>parno število parov</t>
    </r>
    <r>
      <rPr>
        <sz val="11"/>
        <color theme="1"/>
        <rFont val="Calibri"/>
        <family val="2"/>
        <charset val="238"/>
        <scheme val="minor"/>
      </rPr>
      <t>, zato nihče ne počiva!</t>
    </r>
  </si>
  <si>
    <r>
      <t xml:space="preserve">Uporabi, če imamo </t>
    </r>
    <r>
      <rPr>
        <b/>
        <sz val="11"/>
        <color rgb="FFFF0000"/>
        <rFont val="Calibri"/>
        <family val="2"/>
        <charset val="238"/>
        <scheme val="minor"/>
      </rPr>
      <t>neparno število parov</t>
    </r>
    <r>
      <rPr>
        <sz val="11"/>
        <color theme="1"/>
        <rFont val="Calibri"/>
        <family val="2"/>
        <charset val="238"/>
        <scheme val="minor"/>
      </rPr>
      <t>, zato vedno 1 par počiva!</t>
    </r>
  </si>
  <si>
    <t>Ukaz za chatgpt.com za izdelavo urnika igranja glede na število parov</t>
  </si>
  <si>
    <t>Martinek</t>
  </si>
  <si>
    <t>Maja</t>
  </si>
  <si>
    <t>Lana</t>
  </si>
  <si>
    <t>Krstanović</t>
  </si>
  <si>
    <t>Prača</t>
  </si>
  <si>
    <t>Bodiroža</t>
  </si>
  <si>
    <t>Lara</t>
  </si>
  <si>
    <t>Horvat</t>
  </si>
  <si>
    <t>Ceferin</t>
  </si>
  <si>
    <t>Peter</t>
  </si>
  <si>
    <t>Miha</t>
  </si>
  <si>
    <t>Kijamet</t>
  </si>
  <si>
    <t>Hafner</t>
  </si>
  <si>
    <t>Urban</t>
  </si>
  <si>
    <t>Daris</t>
  </si>
  <si>
    <t>Krvina</t>
  </si>
  <si>
    <t>Krajcer</t>
  </si>
  <si>
    <t>Sandra</t>
  </si>
  <si>
    <t>Brina</t>
  </si>
  <si>
    <t>Žerovnik</t>
  </si>
  <si>
    <t>Vehar</t>
  </si>
  <si>
    <t>Sara</t>
  </si>
  <si>
    <t>Žun</t>
  </si>
  <si>
    <t>Manja</t>
  </si>
  <si>
    <t>Petja</t>
  </si>
  <si>
    <t>Sredojević</t>
  </si>
  <si>
    <r>
      <rPr>
        <b/>
        <u/>
        <sz val="11"/>
        <color theme="1"/>
        <rFont val="Calibri"/>
        <family val="2"/>
        <charset val="238"/>
        <scheme val="minor"/>
      </rPr>
      <t>Miza 1</t>
    </r>
    <r>
      <rPr>
        <sz val="11"/>
        <color theme="1"/>
        <rFont val="Calibri"/>
        <family val="2"/>
        <charset val="238"/>
        <scheme val="minor"/>
      </rPr>
      <t xml:space="preserve">: par 1 (NS) proti par 2 (EW) </t>
    </r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</si>
  <si>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3 (NS) proti par 4 (EW) </t>
    </r>
  </si>
  <si>
    <r>
      <rPr>
        <b/>
        <u/>
        <sz val="11"/>
        <color theme="1"/>
        <rFont val="Calibri"/>
        <family val="2"/>
        <charset val="238"/>
        <scheme val="minor"/>
      </rPr>
      <t>Miza 3</t>
    </r>
    <r>
      <rPr>
        <sz val="11"/>
        <color theme="1"/>
        <rFont val="Calibri"/>
        <family val="2"/>
        <charset val="238"/>
        <scheme val="minor"/>
      </rPr>
      <t xml:space="preserve">: par 5 (NS) proti par 6 (EW) </t>
    </r>
  </si>
  <si>
    <r>
      <rPr>
        <b/>
        <u/>
        <sz val="11"/>
        <color theme="1"/>
        <rFont val="Calibri"/>
        <family val="2"/>
        <charset val="238"/>
        <scheme val="minor"/>
      </rPr>
      <t>Miza 1</t>
    </r>
    <r>
      <rPr>
        <sz val="11"/>
        <color theme="1"/>
        <rFont val="Calibri"/>
        <family val="2"/>
        <charset val="238"/>
        <scheme val="minor"/>
      </rPr>
      <t xml:space="preserve">: par 1 (NS) proti par 7 (EW) </t>
    </r>
  </si>
  <si>
    <r>
      <rPr>
        <b/>
        <u/>
        <sz val="11"/>
        <color theme="1"/>
        <rFont val="Calibri"/>
        <family val="2"/>
        <charset val="238"/>
        <scheme val="minor"/>
      </rPr>
      <t>Miza 1</t>
    </r>
    <r>
      <rPr>
        <sz val="11"/>
        <color theme="1"/>
        <rFont val="Calibri"/>
        <family val="2"/>
        <charset val="238"/>
        <scheme val="minor"/>
      </rPr>
      <t xml:space="preserve">: par 1 (NS) proti par 5 (EW) </t>
    </r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</si>
  <si>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7 (NS) proti par 3 (EW) </t>
    </r>
  </si>
  <si>
    <t>Številke bordov in ranljivost</t>
  </si>
  <si>
    <r>
      <rPr>
        <b/>
        <sz val="11"/>
        <color theme="1"/>
        <rFont val="Calibri"/>
        <family val="2"/>
        <charset val="238"/>
        <scheme val="minor"/>
      </rPr>
      <t>Miza 4</t>
    </r>
    <r>
      <rPr>
        <sz val="11"/>
        <color theme="1"/>
        <rFont val="Calibri"/>
        <family val="2"/>
        <charset val="238"/>
        <scheme val="minor"/>
      </rPr>
      <t xml:space="preserve">: par 7 (NS) proti par 8 (EW) </t>
    </r>
  </si>
  <si>
    <r>
      <rPr>
        <b/>
        <u/>
        <sz val="11"/>
        <color theme="1"/>
        <rFont val="Calibri"/>
        <family val="2"/>
        <charset val="238"/>
        <scheme val="minor"/>
      </rPr>
      <t>Miza 1</t>
    </r>
    <r>
      <rPr>
        <sz val="11"/>
        <color theme="1"/>
        <rFont val="Calibri"/>
        <family val="2"/>
        <charset val="238"/>
        <scheme val="minor"/>
      </rPr>
      <t xml:space="preserve">: par 1 (EW) proti par 4 (NS) </t>
    </r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</si>
  <si>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2 (EW) proti par 6 (NS) </t>
    </r>
  </si>
  <si>
    <r>
      <rPr>
        <b/>
        <u/>
        <sz val="11"/>
        <color theme="1"/>
        <rFont val="Calibri"/>
        <family val="2"/>
        <charset val="238"/>
        <scheme val="minor"/>
      </rPr>
      <t>Miza 3</t>
    </r>
    <r>
      <rPr>
        <sz val="11"/>
        <color theme="1"/>
        <rFont val="Calibri"/>
        <family val="2"/>
        <charset val="238"/>
        <scheme val="minor"/>
      </rPr>
      <t xml:space="preserve">: par 3 (EW) proti par 8 (NS) </t>
    </r>
  </si>
  <si>
    <r>
      <rPr>
        <b/>
        <sz val="11"/>
        <color theme="1"/>
        <rFont val="Calibri"/>
        <family val="2"/>
        <charset val="238"/>
        <scheme val="minor"/>
      </rPr>
      <t>Miza 4</t>
    </r>
    <r>
      <rPr>
        <sz val="11"/>
        <color theme="1"/>
        <rFont val="Calibri"/>
        <family val="2"/>
        <charset val="238"/>
        <scheme val="minor"/>
      </rPr>
      <t xml:space="preserve">: par 5(EW) proti par 7 (NS) </t>
    </r>
  </si>
  <si>
    <r>
      <rPr>
        <b/>
        <u/>
        <sz val="11"/>
        <color theme="1"/>
        <rFont val="Calibri"/>
        <family val="2"/>
        <charset val="238"/>
        <scheme val="minor"/>
      </rPr>
      <t>Miza 1</t>
    </r>
    <r>
      <rPr>
        <sz val="11"/>
        <color theme="1"/>
        <rFont val="Calibri"/>
        <family val="2"/>
        <charset val="238"/>
        <scheme val="minor"/>
      </rPr>
      <t xml:space="preserve">: par 1 (NS) proti par 8 (EW) </t>
    </r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</si>
  <si>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4 (NS) proti par 8 (EW) </t>
    </r>
  </si>
  <si>
    <r>
      <rPr>
        <b/>
        <u/>
        <sz val="11"/>
        <color theme="1"/>
        <rFont val="Calibri"/>
        <family val="2"/>
        <charset val="238"/>
        <scheme val="minor"/>
      </rPr>
      <t>Miza 3</t>
    </r>
    <r>
      <rPr>
        <sz val="11"/>
        <color theme="1"/>
        <rFont val="Calibri"/>
        <family val="2"/>
        <charset val="238"/>
        <scheme val="minor"/>
      </rPr>
      <t xml:space="preserve">: par 2 (NS) proti par 7 (EW) </t>
    </r>
  </si>
  <si>
    <r>
      <rPr>
        <b/>
        <sz val="11"/>
        <color theme="1"/>
        <rFont val="Calibri"/>
        <family val="2"/>
        <charset val="238"/>
        <scheme val="minor"/>
      </rPr>
      <t>Miza 4</t>
    </r>
    <r>
      <rPr>
        <sz val="11"/>
        <color theme="1"/>
        <rFont val="Calibri"/>
        <family val="2"/>
        <charset val="238"/>
        <scheme val="minor"/>
      </rPr>
      <t xml:space="preserve">: par 3 (NS) proti par 5 (EW) </t>
    </r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</si>
  <si>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6 (NS) proti par 7 (EW) </t>
    </r>
  </si>
  <si>
    <r>
      <rPr>
        <b/>
        <u/>
        <sz val="11"/>
        <color theme="1"/>
        <rFont val="Calibri"/>
        <family val="2"/>
        <charset val="238"/>
        <scheme val="minor"/>
      </rPr>
      <t>Miza 3</t>
    </r>
    <r>
      <rPr>
        <sz val="11"/>
        <color theme="1"/>
        <rFont val="Calibri"/>
        <family val="2"/>
        <charset val="238"/>
        <scheme val="minor"/>
      </rPr>
      <t xml:space="preserve">: par 4 (NS) proti par 5 (EW) </t>
    </r>
  </si>
  <si>
    <r>
      <rPr>
        <b/>
        <sz val="11"/>
        <color theme="1"/>
        <rFont val="Calibri"/>
        <family val="2"/>
        <charset val="238"/>
        <scheme val="minor"/>
      </rPr>
      <t>Miza 4</t>
    </r>
    <r>
      <rPr>
        <sz val="11"/>
        <color theme="1"/>
        <rFont val="Calibri"/>
        <family val="2"/>
        <charset val="238"/>
        <scheme val="minor"/>
      </rPr>
      <t xml:space="preserve">: par 2 (NS) proti par 3 (EW) </t>
    </r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</si>
  <si>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8 (NS) proti par 5 (EW) </t>
    </r>
  </si>
  <si>
    <r>
      <rPr>
        <b/>
        <u/>
        <sz val="11"/>
        <color theme="1"/>
        <rFont val="Calibri"/>
        <family val="2"/>
        <charset val="238"/>
        <scheme val="minor"/>
      </rPr>
      <t>Miza 3</t>
    </r>
    <r>
      <rPr>
        <sz val="11"/>
        <color theme="1"/>
        <rFont val="Calibri"/>
        <family val="2"/>
        <charset val="238"/>
        <scheme val="minor"/>
      </rPr>
      <t xml:space="preserve">: par 6 (NS) proti par 3 (EW) </t>
    </r>
  </si>
  <si>
    <r>
      <rPr>
        <b/>
        <sz val="11"/>
        <color theme="1"/>
        <rFont val="Calibri"/>
        <family val="2"/>
        <charset val="238"/>
        <scheme val="minor"/>
      </rPr>
      <t>Miza 4</t>
    </r>
    <r>
      <rPr>
        <sz val="11"/>
        <color theme="1"/>
        <rFont val="Calibri"/>
        <family val="2"/>
        <charset val="238"/>
        <scheme val="minor"/>
      </rPr>
      <t xml:space="preserve">: par 4 (NS) proti par 2 (EW) </t>
    </r>
  </si>
  <si>
    <r>
      <rPr>
        <b/>
        <u/>
        <sz val="11"/>
        <color theme="1"/>
        <rFont val="Calibri"/>
        <family val="2"/>
        <charset val="238"/>
        <scheme val="minor"/>
      </rPr>
      <t>Miza 3</t>
    </r>
    <r>
      <rPr>
        <sz val="11"/>
        <color theme="1"/>
        <rFont val="Calibri"/>
        <family val="2"/>
        <charset val="238"/>
        <scheme val="minor"/>
      </rPr>
      <t xml:space="preserve">: par 8 (NS) proti par 2 (EW) </t>
    </r>
  </si>
  <si>
    <r>
      <rPr>
        <b/>
        <sz val="11"/>
        <color theme="1"/>
        <rFont val="Calibri"/>
        <family val="2"/>
        <charset val="238"/>
        <scheme val="minor"/>
      </rPr>
      <t>Miza 4</t>
    </r>
    <r>
      <rPr>
        <sz val="11"/>
        <color theme="1"/>
        <rFont val="Calibri"/>
        <family val="2"/>
        <charset val="238"/>
        <scheme val="minor"/>
      </rPr>
      <t xml:space="preserve">: par 6 (NS) proti par 4 (EW) </t>
    </r>
  </si>
  <si>
    <r>
      <rPr>
        <b/>
        <u/>
        <sz val="11"/>
        <color theme="1"/>
        <rFont val="Calibri"/>
        <family val="2"/>
        <charset val="238"/>
        <scheme val="minor"/>
      </rPr>
      <t>Miza 1</t>
    </r>
    <r>
      <rPr>
        <sz val="11"/>
        <color theme="1"/>
        <rFont val="Calibri"/>
        <family val="2"/>
        <charset val="238"/>
        <scheme val="minor"/>
      </rPr>
      <t xml:space="preserve">: par 1 (NS) proti par 3 (EW) </t>
    </r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</si>
  <si>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5 (NS) proti par 2(EW) </t>
    </r>
  </si>
  <si>
    <r>
      <rPr>
        <b/>
        <u/>
        <sz val="11"/>
        <color theme="1"/>
        <rFont val="Calibri"/>
        <family val="2"/>
        <charset val="238"/>
        <scheme val="minor"/>
      </rPr>
      <t>Miza 3</t>
    </r>
    <r>
      <rPr>
        <sz val="11"/>
        <color theme="1"/>
        <rFont val="Calibri"/>
        <family val="2"/>
        <charset val="238"/>
        <scheme val="minor"/>
      </rPr>
      <t xml:space="preserve">: par7 (NS) proti par 4 (EW) </t>
    </r>
  </si>
  <si>
    <r>
      <rPr>
        <b/>
        <sz val="11"/>
        <color theme="1"/>
        <rFont val="Calibri"/>
        <family val="2"/>
        <charset val="238"/>
        <scheme val="minor"/>
      </rPr>
      <t>Miza 4</t>
    </r>
    <r>
      <rPr>
        <sz val="11"/>
        <color theme="1"/>
        <rFont val="Calibri"/>
        <family val="2"/>
        <charset val="238"/>
        <scheme val="minor"/>
      </rPr>
      <t xml:space="preserve">: par 8 (NS) proti par 6 (EW) </t>
    </r>
  </si>
  <si>
    <t>Razpored igranja, če imamo 8 parov, 4 mize, 28 bordov (4 enaki), 16 licitacijskih škatlic, 7 krogov.</t>
  </si>
  <si>
    <t>1. krog  -&gt; št. borda 1; 8; 11; 14 (mali)</t>
  </si>
  <si>
    <t>2. krog  -&gt; št. borda 2; 5; 12; 15 (mali)</t>
  </si>
  <si>
    <t>3. krog  -&gt; št. borda 3; 6; 9; 16 (mali)</t>
  </si>
  <si>
    <t>4. krog  -&gt; št. borda 4; 7; 10; 13 (mali)</t>
  </si>
  <si>
    <t>5. krog  -&gt; št. borda 1; 8; 11; 14 (velik)</t>
  </si>
  <si>
    <t>6. krog  -&gt; št. borda 2; 5; 12; 15 (velik)</t>
  </si>
  <si>
    <t>7. krog  -&gt; št. borda 3; 6; 9; 16 (velik)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</si>
</sst>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E1F5FF"/>
        <bgColor rgb="FFE1F5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Border="1"/>
    <xf numFmtId="0" fontId="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0" borderId="0" xfId="0" applyFont="1"/>
    <xf numFmtId="1" fontId="0" fillId="0" borderId="1" xfId="0" applyNumberFormat="1" applyBorder="1" applyAlignment="1">
      <alignment horizontal="center"/>
    </xf>
    <xf numFmtId="0" fontId="0" fillId="6" borderId="1" xfId="0" applyFill="1" applyBorder="1"/>
    <xf numFmtId="0" fontId="0" fillId="8" borderId="7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2"/>
    <xf numFmtId="0" fontId="11" fillId="0" borderId="0" xfId="0" applyFont="1"/>
    <xf numFmtId="0" fontId="0" fillId="9" borderId="10" xfId="0" applyFill="1" applyBorder="1"/>
    <xf numFmtId="0" fontId="7" fillId="11" borderId="13" xfId="0" applyFont="1" applyFill="1" applyBorder="1" applyAlignment="1">
      <alignment horizontal="center"/>
    </xf>
    <xf numFmtId="0" fontId="7" fillId="11" borderId="15" xfId="0" applyFont="1" applyFill="1" applyBorder="1" applyAlignment="1">
      <alignment horizontal="center"/>
    </xf>
    <xf numFmtId="0" fontId="7" fillId="11" borderId="18" xfId="0" applyFont="1" applyFill="1" applyBorder="1" applyAlignment="1">
      <alignment horizontal="center"/>
    </xf>
    <xf numFmtId="0" fontId="0" fillId="7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7" fillId="11" borderId="24" xfId="0" applyFont="1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10" borderId="10" xfId="0" applyFill="1" applyBorder="1" applyAlignment="1">
      <alignment horizontal="center"/>
    </xf>
  </cellXfs>
  <cellStyles count="3">
    <cellStyle name="Hiperpovezava" xfId="2" builtinId="8"/>
    <cellStyle name="Navadno" xfId="0" builtinId="0"/>
    <cellStyle name="Navadno 2" xfId="1" xr:uid="{471A7A48-7F06-4E1F-874D-3168E17136AD}"/>
  </cellStyles>
  <dxfs count="0"/>
  <tableStyles count="0" defaultTableStyle="TableStyleMedium2" defaultPivotStyle="PivotStyleLight16"/>
  <colors>
    <mruColors>
      <color rgb="FFFF3300"/>
      <color rgb="FF00CC00"/>
      <color rgb="FF00FFCC"/>
      <color rgb="FFFF9900"/>
      <color rgb="FFFF00FF"/>
      <color rgb="FFCC9900"/>
      <color rgb="FF3333FF"/>
      <color rgb="FFFFD7CD"/>
      <color rgb="FFE28700"/>
      <color rgb="FFFFE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3</xdr:row>
      <xdr:rowOff>76201</xdr:rowOff>
    </xdr:from>
    <xdr:to>
      <xdr:col>10</xdr:col>
      <xdr:colOff>1</xdr:colOff>
      <xdr:row>6</xdr:row>
      <xdr:rowOff>57151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A3F85165-DA33-4874-A022-5888D3565EBA}"/>
            </a:ext>
          </a:extLst>
        </xdr:cNvPr>
        <xdr:cNvSpPr txBox="1"/>
      </xdr:nvSpPr>
      <xdr:spPr>
        <a:xfrm>
          <a:off x="19051" y="885826"/>
          <a:ext cx="607695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Imamo 6 parov, zaporedje ni pomembno. Vsak par igra z drugim parom. Naredi urnik igranja, kjer pari igrajo po krogih. Imamo 5 krogov. V vrsticah</a:t>
          </a:r>
          <a:r>
            <a:rPr lang="sl-SI" sz="1100" baseline="0"/>
            <a:t> naj bodo pari in v stolpcih krogi.</a:t>
          </a:r>
          <a:endParaRPr lang="sl-SI" sz="1100"/>
        </a:p>
      </xdr:txBody>
    </xdr:sp>
    <xdr:clientData/>
  </xdr:twoCellAnchor>
  <xdr:twoCellAnchor>
    <xdr:from>
      <xdr:col>0</xdr:col>
      <xdr:colOff>28576</xdr:colOff>
      <xdr:row>8</xdr:row>
      <xdr:rowOff>95250</xdr:rowOff>
    </xdr:from>
    <xdr:to>
      <xdr:col>9</xdr:col>
      <xdr:colOff>600076</xdr:colOff>
      <xdr:row>12</xdr:row>
      <xdr:rowOff>180975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EB1B820B-D36D-4741-B65A-C1D14C1A7968}"/>
            </a:ext>
          </a:extLst>
        </xdr:cNvPr>
        <xdr:cNvSpPr txBox="1"/>
      </xdr:nvSpPr>
      <xdr:spPr>
        <a:xfrm>
          <a:off x="28576" y="1857375"/>
          <a:ext cx="6057900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/>
            <a:t>Imamo 7 parov, zaporedje ni pomembno. Vsak par igra z drugim parom.</a:t>
          </a:r>
          <a:r>
            <a:rPr lang="sl-SI" baseline="0"/>
            <a:t> </a:t>
          </a:r>
          <a:r>
            <a:rPr lang="sl-SI"/>
            <a:t>Imamo 6 krogov.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Znotraj matrike označi z velikim P. To pomeni, da 1 par počiva.</a:t>
          </a:r>
          <a:r>
            <a:rPr lang="sl-SI"/>
            <a:t> V vrsticah naj bodo pari in v stolpcih krogi.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Naredi urnik igranja, kjer pari igrajo po krogih. V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tabeli prikaži nasprotne pare, pri čemer piši v obliki v določen krog: 1-2 itd. </a:t>
          </a:r>
          <a:endParaRPr lang="sl-S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0</xdr:rowOff>
        </xdr:from>
        <xdr:to>
          <xdr:col>19</xdr:col>
          <xdr:colOff>85725</xdr:colOff>
          <xdr:row>51</xdr:row>
          <xdr:rowOff>152400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5BCD9EA5-A878-4DD8-9E29-DFC518F11C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33</xdr:row>
          <xdr:rowOff>0</xdr:rowOff>
        </xdr:from>
        <xdr:to>
          <xdr:col>28</xdr:col>
          <xdr:colOff>9525</xdr:colOff>
          <xdr:row>51</xdr:row>
          <xdr:rowOff>152400</xdr:rowOff>
        </xdr:to>
        <xdr:sp macro="" textlink="">
          <xdr:nvSpPr>
            <xdr:cNvPr id="21506" name="Object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E48EE1C5-304F-4F85-B95E-BC3B0AEC06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F8EFDFDA-0529-45A1-B2CD-9ECA8E8AF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3656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AD09206B-8DB8-40EA-88AF-F977A2801E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70343"/>
          <a:ext cx="7482672" cy="27265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D5193D5-A523-42F0-B6CF-54C00D380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175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43C46DA-0C93-4838-B185-C129452756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65580"/>
          <a:ext cx="7506484" cy="27265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76F4BBD-3319-445B-8AA0-2A32A72A4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175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3BB02AC-9240-4B28-A4C0-8FB447352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65580"/>
          <a:ext cx="7506484" cy="27265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9757120-7596-4A24-9D8A-25E843AE7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175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E5AD1B6-FEDC-4B5E-B2FE-3402035672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65580"/>
          <a:ext cx="7506484" cy="27265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BD43DEF-744C-4970-B4DD-0DC37A338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175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97823C5-0A58-4428-925D-06BE49DEFB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65580"/>
          <a:ext cx="7506484" cy="27265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829B60C-FB6F-47F9-A712-7CEF8528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175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F78649C-F1AD-47D8-BD4B-E2AB35460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65580"/>
          <a:ext cx="7506484" cy="2726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EC9C729-15BC-4906-B701-878BBB3FF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175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607087A-E25A-4A20-821A-A2C245927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65580"/>
          <a:ext cx="7506484" cy="2726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E0F75-DC3C-4EB7-ACA3-82E8878B81C1}">
  <sheetPr>
    <tabColor rgb="FFFF0000"/>
  </sheetPr>
  <dimension ref="A1:A8"/>
  <sheetViews>
    <sheetView showGridLines="0" workbookViewId="0">
      <selection activeCell="F20" sqref="F20"/>
    </sheetView>
  </sheetViews>
  <sheetFormatPr defaultRowHeight="15" x14ac:dyDescent="0.25"/>
  <sheetData>
    <row r="1" spans="1:1" ht="33.75" x14ac:dyDescent="0.5">
      <c r="A1" s="21" t="s">
        <v>14</v>
      </c>
    </row>
    <row r="3" spans="1:1" x14ac:dyDescent="0.25">
      <c r="A3" t="s">
        <v>12</v>
      </c>
    </row>
    <row r="8" spans="1:1" x14ac:dyDescent="0.25">
      <c r="A8" t="s">
        <v>13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7D50-E9D9-4122-A482-72DA64783073}">
  <sheetPr>
    <tabColor rgb="FF92D050"/>
  </sheetPr>
  <dimension ref="A1:C11"/>
  <sheetViews>
    <sheetView showGridLines="0" workbookViewId="0">
      <selection activeCell="K17" sqref="K17"/>
    </sheetView>
  </sheetViews>
  <sheetFormatPr defaultRowHeight="15" x14ac:dyDescent="0.25"/>
  <sheetData>
    <row r="1" spans="1:3" x14ac:dyDescent="0.25">
      <c r="A1" t="s">
        <v>5</v>
      </c>
    </row>
    <row r="3" spans="1:3" x14ac:dyDescent="0.25">
      <c r="A3" s="2" t="s">
        <v>0</v>
      </c>
      <c r="B3" s="2" t="s">
        <v>1</v>
      </c>
      <c r="C3" s="2" t="s">
        <v>6</v>
      </c>
    </row>
    <row r="4" spans="1:3" x14ac:dyDescent="0.25">
      <c r="A4" s="43">
        <v>1</v>
      </c>
      <c r="B4" s="14">
        <f>0</f>
        <v>0</v>
      </c>
      <c r="C4" s="43">
        <f>IF(B4&gt;0, RANK(B4, B4:B13, 0), COUNTIF(B4:B13, "&gt;0") + RANK(B4, B4:B13, 1))</f>
        <v>1</v>
      </c>
    </row>
    <row r="5" spans="1:3" x14ac:dyDescent="0.25">
      <c r="A5" s="43">
        <v>2</v>
      </c>
      <c r="B5" s="14">
        <f>0</f>
        <v>0</v>
      </c>
      <c r="C5" s="43">
        <f t="shared" ref="C5:C10" si="0">IF(B5&gt;0, RANK(B5, B5:B14, 0), COUNTIF(B5:B14, "&gt;0") + RANK(B5, B5:B14, 1))</f>
        <v>1</v>
      </c>
    </row>
    <row r="6" spans="1:3" x14ac:dyDescent="0.25">
      <c r="A6" s="43">
        <v>3</v>
      </c>
      <c r="B6" s="14">
        <f>0</f>
        <v>0</v>
      </c>
      <c r="C6" s="43">
        <f t="shared" si="0"/>
        <v>1</v>
      </c>
    </row>
    <row r="7" spans="1:3" x14ac:dyDescent="0.25">
      <c r="A7" s="43">
        <v>4</v>
      </c>
      <c r="B7" s="14">
        <f>0</f>
        <v>0</v>
      </c>
      <c r="C7" s="43">
        <f t="shared" si="0"/>
        <v>1</v>
      </c>
    </row>
    <row r="8" spans="1:3" x14ac:dyDescent="0.25">
      <c r="A8" s="43">
        <v>5</v>
      </c>
      <c r="B8" s="14">
        <f>0</f>
        <v>0</v>
      </c>
      <c r="C8" s="43">
        <f t="shared" si="0"/>
        <v>1</v>
      </c>
    </row>
    <row r="9" spans="1:3" x14ac:dyDescent="0.25">
      <c r="A9" s="43">
        <v>6</v>
      </c>
      <c r="B9" s="14">
        <f>0</f>
        <v>0</v>
      </c>
      <c r="C9" s="43">
        <f t="shared" si="0"/>
        <v>1</v>
      </c>
    </row>
    <row r="10" spans="1:3" x14ac:dyDescent="0.25">
      <c r="A10" s="43">
        <v>7</v>
      </c>
      <c r="B10" s="14">
        <f>0</f>
        <v>0</v>
      </c>
      <c r="C10" s="43">
        <f t="shared" si="0"/>
        <v>1</v>
      </c>
    </row>
    <row r="11" spans="1:3" x14ac:dyDescent="0.25">
      <c r="A11" s="43">
        <v>8</v>
      </c>
      <c r="B11" s="14">
        <f>0</f>
        <v>0</v>
      </c>
      <c r="C11" s="43">
        <f t="shared" ref="C11" si="1">IF(B11&gt;0, RANK(B11, B11:B20, 0), COUNTIF(B11:B20, "&gt;0") + RANK(B11, B11:B20, 1))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395E6-FA30-420A-9238-E70BEF277CC0}">
  <sheetPr>
    <tabColor rgb="FF92D050"/>
  </sheetPr>
  <dimension ref="A1:S33"/>
  <sheetViews>
    <sheetView showGridLines="0" tabSelected="1" topLeftCell="A10" zoomScale="90" zoomScaleNormal="90" workbookViewId="0">
      <selection activeCell="AD27" sqref="AD27"/>
    </sheetView>
  </sheetViews>
  <sheetFormatPr defaultRowHeight="15" x14ac:dyDescent="0.25"/>
  <cols>
    <col min="2" max="3" width="16.28515625" customWidth="1"/>
    <col min="4" max="4" width="10.28515625" customWidth="1"/>
    <col min="5" max="23" width="3.7109375" customWidth="1"/>
  </cols>
  <sheetData>
    <row r="1" spans="1:19" x14ac:dyDescent="0.25">
      <c r="A1" s="11" t="s">
        <v>8</v>
      </c>
      <c r="B1" s="11" t="s">
        <v>9</v>
      </c>
      <c r="C1" s="11" t="s">
        <v>10</v>
      </c>
      <c r="E1" s="19" t="s">
        <v>69</v>
      </c>
      <c r="G1" s="19"/>
      <c r="H1" s="19"/>
    </row>
    <row r="2" spans="1:19" ht="15.75" thickBot="1" x14ac:dyDescent="0.3">
      <c r="A2" s="1">
        <v>1</v>
      </c>
      <c r="B2" s="1" t="s">
        <v>15</v>
      </c>
      <c r="C2" s="1" t="s">
        <v>16</v>
      </c>
    </row>
    <row r="3" spans="1:19" ht="16.5" thickTop="1" thickBot="1" x14ac:dyDescent="0.3">
      <c r="A3" s="18">
        <v>1</v>
      </c>
      <c r="B3" s="18" t="s">
        <v>18</v>
      </c>
      <c r="C3" s="18" t="s">
        <v>17</v>
      </c>
      <c r="E3" s="22"/>
      <c r="F3" s="28">
        <v>1</v>
      </c>
      <c r="G3" s="29"/>
      <c r="H3" s="44">
        <v>2</v>
      </c>
      <c r="I3" s="45"/>
      <c r="J3" s="46">
        <v>3</v>
      </c>
      <c r="K3" s="45"/>
      <c r="L3" s="44">
        <v>4</v>
      </c>
      <c r="M3" s="45"/>
      <c r="N3" s="46">
        <v>5</v>
      </c>
      <c r="O3" s="45"/>
      <c r="P3" s="44">
        <v>6</v>
      </c>
      <c r="Q3" s="45"/>
      <c r="R3" s="44">
        <v>7</v>
      </c>
      <c r="S3" s="45"/>
    </row>
    <row r="4" spans="1:19" ht="15.75" thickTop="1" x14ac:dyDescent="0.25">
      <c r="A4" s="17">
        <v>2</v>
      </c>
      <c r="B4" s="17" t="s">
        <v>19</v>
      </c>
      <c r="C4" s="17" t="s">
        <v>21</v>
      </c>
      <c r="E4" s="23">
        <v>1</v>
      </c>
      <c r="F4" s="31">
        <v>1</v>
      </c>
      <c r="G4" s="32">
        <v>2</v>
      </c>
      <c r="H4" s="33">
        <v>1</v>
      </c>
      <c r="I4" s="34">
        <v>4</v>
      </c>
      <c r="J4" s="31">
        <v>1</v>
      </c>
      <c r="K4" s="32">
        <v>6</v>
      </c>
      <c r="L4" s="33">
        <v>1</v>
      </c>
      <c r="M4" s="34">
        <v>8</v>
      </c>
      <c r="N4" s="31">
        <v>1</v>
      </c>
      <c r="O4" s="32">
        <v>7</v>
      </c>
      <c r="P4" s="33">
        <v>1</v>
      </c>
      <c r="Q4" s="34">
        <v>5</v>
      </c>
      <c r="R4" s="31">
        <v>1</v>
      </c>
      <c r="S4" s="32">
        <v>3</v>
      </c>
    </row>
    <row r="5" spans="1:19" ht="15.75" thickBot="1" x14ac:dyDescent="0.3">
      <c r="A5" s="16">
        <v>2</v>
      </c>
      <c r="B5" s="16" t="s">
        <v>20</v>
      </c>
      <c r="C5" s="16" t="s">
        <v>17</v>
      </c>
      <c r="E5" s="24">
        <v>2</v>
      </c>
      <c r="F5" s="35">
        <v>3</v>
      </c>
      <c r="G5" s="36">
        <v>4</v>
      </c>
      <c r="H5" s="37">
        <v>2</v>
      </c>
      <c r="I5" s="38">
        <v>6</v>
      </c>
      <c r="J5" s="35">
        <v>4</v>
      </c>
      <c r="K5" s="36">
        <v>8</v>
      </c>
      <c r="L5" s="37">
        <v>6</v>
      </c>
      <c r="M5" s="38">
        <v>7</v>
      </c>
      <c r="N5" s="35">
        <v>8</v>
      </c>
      <c r="O5" s="36">
        <v>5</v>
      </c>
      <c r="P5" s="37">
        <v>7</v>
      </c>
      <c r="Q5" s="38">
        <v>3</v>
      </c>
      <c r="R5" s="35">
        <v>5</v>
      </c>
      <c r="S5" s="36">
        <v>2</v>
      </c>
    </row>
    <row r="6" spans="1:19" ht="15.75" thickTop="1" x14ac:dyDescent="0.25">
      <c r="A6" s="1">
        <v>3</v>
      </c>
      <c r="B6" s="1" t="s">
        <v>22</v>
      </c>
      <c r="C6" s="1" t="s">
        <v>25</v>
      </c>
      <c r="E6" s="25">
        <v>3</v>
      </c>
      <c r="F6" s="35">
        <v>5</v>
      </c>
      <c r="G6" s="36">
        <v>6</v>
      </c>
      <c r="H6" s="37">
        <v>3</v>
      </c>
      <c r="I6" s="37">
        <v>8</v>
      </c>
      <c r="J6" s="35">
        <v>2</v>
      </c>
      <c r="K6" s="36">
        <v>7</v>
      </c>
      <c r="L6" s="37">
        <v>4</v>
      </c>
      <c r="M6" s="37">
        <v>5</v>
      </c>
      <c r="N6" s="35">
        <v>6</v>
      </c>
      <c r="O6" s="36">
        <v>3</v>
      </c>
      <c r="P6" s="37">
        <v>8</v>
      </c>
      <c r="Q6" s="37">
        <v>2</v>
      </c>
      <c r="R6" s="35">
        <v>7</v>
      </c>
      <c r="S6" s="36">
        <v>4</v>
      </c>
    </row>
    <row r="7" spans="1:19" ht="15.75" thickBot="1" x14ac:dyDescent="0.3">
      <c r="A7" s="18">
        <v>3</v>
      </c>
      <c r="B7" s="18" t="s">
        <v>23</v>
      </c>
      <c r="C7" s="18" t="s">
        <v>24</v>
      </c>
      <c r="E7" s="30">
        <v>4</v>
      </c>
      <c r="F7" s="39">
        <v>7</v>
      </c>
      <c r="G7" s="42">
        <v>8</v>
      </c>
      <c r="H7" s="40">
        <v>5</v>
      </c>
      <c r="I7" s="41">
        <v>7</v>
      </c>
      <c r="J7" s="39">
        <v>3</v>
      </c>
      <c r="K7" s="42">
        <v>5</v>
      </c>
      <c r="L7" s="40">
        <v>2</v>
      </c>
      <c r="M7" s="41">
        <v>3</v>
      </c>
      <c r="N7" s="39">
        <v>4</v>
      </c>
      <c r="O7" s="42">
        <v>2</v>
      </c>
      <c r="P7" s="40">
        <v>6</v>
      </c>
      <c r="Q7" s="41">
        <v>4</v>
      </c>
      <c r="R7" s="39">
        <v>8</v>
      </c>
      <c r="S7" s="42">
        <v>6</v>
      </c>
    </row>
    <row r="8" spans="1:19" ht="15.75" thickTop="1" x14ac:dyDescent="0.25">
      <c r="A8" s="17">
        <v>4</v>
      </c>
      <c r="B8" s="17" t="s">
        <v>26</v>
      </c>
      <c r="C8" s="17" t="s">
        <v>29</v>
      </c>
    </row>
    <row r="9" spans="1:19" ht="15.75" thickBot="1" x14ac:dyDescent="0.3">
      <c r="A9" s="16">
        <v>4</v>
      </c>
      <c r="B9" s="16" t="s">
        <v>27</v>
      </c>
      <c r="C9" s="16" t="s">
        <v>28</v>
      </c>
      <c r="E9" s="13" t="s">
        <v>70</v>
      </c>
      <c r="F9" s="13"/>
      <c r="O9" s="13" t="s">
        <v>71</v>
      </c>
      <c r="P9" s="13"/>
    </row>
    <row r="10" spans="1:19" ht="15.75" thickTop="1" x14ac:dyDescent="0.25">
      <c r="A10" s="1">
        <v>5</v>
      </c>
      <c r="B10" s="1" t="s">
        <v>30</v>
      </c>
      <c r="C10" s="1" t="s">
        <v>33</v>
      </c>
      <c r="E10" t="s">
        <v>41</v>
      </c>
      <c r="O10" t="s">
        <v>49</v>
      </c>
    </row>
    <row r="11" spans="1:19" ht="15.75" thickBot="1" x14ac:dyDescent="0.3">
      <c r="A11" s="18">
        <v>5</v>
      </c>
      <c r="B11" s="18" t="s">
        <v>31</v>
      </c>
      <c r="C11" s="18" t="s">
        <v>32</v>
      </c>
      <c r="E11" t="s">
        <v>42</v>
      </c>
      <c r="O11" t="s">
        <v>50</v>
      </c>
    </row>
    <row r="12" spans="1:19" ht="15.75" thickTop="1" x14ac:dyDescent="0.25">
      <c r="A12" s="1">
        <v>6</v>
      </c>
      <c r="B12" s="1" t="s">
        <v>34</v>
      </c>
      <c r="C12" s="1" t="s">
        <v>21</v>
      </c>
      <c r="E12" t="s">
        <v>43</v>
      </c>
      <c r="O12" t="s">
        <v>51</v>
      </c>
    </row>
    <row r="13" spans="1:19" ht="15.75" thickBot="1" x14ac:dyDescent="0.3">
      <c r="A13" s="18">
        <v>6</v>
      </c>
      <c r="B13" s="18" t="s">
        <v>35</v>
      </c>
      <c r="C13" s="18" t="s">
        <v>36</v>
      </c>
      <c r="E13" t="s">
        <v>48</v>
      </c>
      <c r="O13" t="s">
        <v>52</v>
      </c>
    </row>
    <row r="14" spans="1:19" ht="15.75" thickTop="1" x14ac:dyDescent="0.25">
      <c r="A14" s="17">
        <v>7</v>
      </c>
      <c r="B14" s="17" t="s">
        <v>37</v>
      </c>
      <c r="C14" s="17" t="s">
        <v>39</v>
      </c>
    </row>
    <row r="15" spans="1:19" ht="15.75" thickBot="1" x14ac:dyDescent="0.3">
      <c r="A15" s="16">
        <v>7</v>
      </c>
      <c r="B15" s="16" t="s">
        <v>40</v>
      </c>
      <c r="C15" s="16" t="s">
        <v>38</v>
      </c>
      <c r="E15" s="13" t="s">
        <v>72</v>
      </c>
      <c r="F15" s="13"/>
      <c r="O15" s="13" t="s">
        <v>73</v>
      </c>
      <c r="P15" s="13"/>
    </row>
    <row r="16" spans="1:19" ht="15.75" thickTop="1" x14ac:dyDescent="0.25">
      <c r="A16" s="1">
        <v>8</v>
      </c>
      <c r="B16" s="1" t="s">
        <v>34</v>
      </c>
      <c r="C16" s="1" t="s">
        <v>21</v>
      </c>
      <c r="E16" t="s">
        <v>53</v>
      </c>
      <c r="O16" t="s">
        <v>53</v>
      </c>
    </row>
    <row r="17" spans="1:16" ht="15.75" thickBot="1" x14ac:dyDescent="0.3">
      <c r="A17" s="18">
        <v>8</v>
      </c>
      <c r="B17" s="18" t="s">
        <v>35</v>
      </c>
      <c r="C17" s="18" t="s">
        <v>36</v>
      </c>
      <c r="E17" t="s">
        <v>54</v>
      </c>
      <c r="N17" s="13"/>
      <c r="O17" t="s">
        <v>57</v>
      </c>
    </row>
    <row r="18" spans="1:16" ht="15.75" thickTop="1" x14ac:dyDescent="0.25">
      <c r="E18" t="s">
        <v>55</v>
      </c>
      <c r="O18" t="s">
        <v>58</v>
      </c>
    </row>
    <row r="19" spans="1:16" x14ac:dyDescent="0.25">
      <c r="E19" t="s">
        <v>56</v>
      </c>
      <c r="O19" t="s">
        <v>59</v>
      </c>
    </row>
    <row r="21" spans="1:16" x14ac:dyDescent="0.25">
      <c r="E21" s="13" t="s">
        <v>74</v>
      </c>
      <c r="F21" s="13"/>
      <c r="O21" s="13" t="s">
        <v>75</v>
      </c>
      <c r="P21" s="13"/>
    </row>
    <row r="22" spans="1:16" x14ac:dyDescent="0.25">
      <c r="E22" t="s">
        <v>44</v>
      </c>
      <c r="O22" t="s">
        <v>45</v>
      </c>
    </row>
    <row r="23" spans="1:16" x14ac:dyDescent="0.25">
      <c r="E23" t="s">
        <v>60</v>
      </c>
      <c r="N23" s="13"/>
      <c r="O23" t="s">
        <v>46</v>
      </c>
    </row>
    <row r="24" spans="1:16" x14ac:dyDescent="0.25">
      <c r="E24" t="s">
        <v>61</v>
      </c>
      <c r="O24" t="s">
        <v>63</v>
      </c>
    </row>
    <row r="25" spans="1:16" x14ac:dyDescent="0.25">
      <c r="E25" t="s">
        <v>62</v>
      </c>
      <c r="O25" t="s">
        <v>64</v>
      </c>
    </row>
    <row r="27" spans="1:16" x14ac:dyDescent="0.25">
      <c r="E27" s="13" t="s">
        <v>76</v>
      </c>
      <c r="F27" s="13"/>
    </row>
    <row r="28" spans="1:16" x14ac:dyDescent="0.25">
      <c r="E28" t="s">
        <v>65</v>
      </c>
    </row>
    <row r="29" spans="1:16" x14ac:dyDescent="0.25">
      <c r="E29" t="s">
        <v>66</v>
      </c>
    </row>
    <row r="30" spans="1:16" x14ac:dyDescent="0.25">
      <c r="E30" t="s">
        <v>67</v>
      </c>
    </row>
    <row r="31" spans="1:16" x14ac:dyDescent="0.25">
      <c r="E31" t="s">
        <v>68</v>
      </c>
    </row>
    <row r="33" spans="5:5" x14ac:dyDescent="0.25">
      <c r="E33" t="s">
        <v>47</v>
      </c>
    </row>
  </sheetData>
  <mergeCells count="6">
    <mergeCell ref="R3:S3"/>
    <mergeCell ref="H3:I3"/>
    <mergeCell ref="J3:K3"/>
    <mergeCell ref="L3:M3"/>
    <mergeCell ref="N3:O3"/>
    <mergeCell ref="P3:Q3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21505" r:id="rId4">
          <objectPr defaultSize="0" r:id="rId5">
            <anchor moveWithCells="1">
              <from>
                <xdr:col>4</xdr:col>
                <xdr:colOff>0</xdr:colOff>
                <xdr:row>33</xdr:row>
                <xdr:rowOff>0</xdr:rowOff>
              </from>
              <to>
                <xdr:col>19</xdr:col>
                <xdr:colOff>85725</xdr:colOff>
                <xdr:row>51</xdr:row>
                <xdr:rowOff>152400</xdr:rowOff>
              </to>
            </anchor>
          </objectPr>
        </oleObject>
      </mc:Choice>
      <mc:Fallback>
        <oleObject progId="CorelDraw.Graphic.20" shapeId="21505" r:id="rId4"/>
      </mc:Fallback>
    </mc:AlternateContent>
    <mc:AlternateContent xmlns:mc="http://schemas.openxmlformats.org/markup-compatibility/2006">
      <mc:Choice Requires="x14">
        <oleObject progId="CorelDraw.Graphic.20" shapeId="21506" r:id="rId6">
          <objectPr defaultSize="0" r:id="rId7">
            <anchor moveWithCells="1">
              <from>
                <xdr:col>20</xdr:col>
                <xdr:colOff>0</xdr:colOff>
                <xdr:row>33</xdr:row>
                <xdr:rowOff>0</xdr:rowOff>
              </from>
              <to>
                <xdr:col>28</xdr:col>
                <xdr:colOff>9525</xdr:colOff>
                <xdr:row>51</xdr:row>
                <xdr:rowOff>152400</xdr:rowOff>
              </to>
            </anchor>
          </objectPr>
        </oleObject>
      </mc:Choice>
      <mc:Fallback>
        <oleObject progId="CorelDraw.Graphic.20" shapeId="21506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2020-3D19-496D-912A-31FB45F6EBD2}">
  <dimension ref="A1:AC54"/>
  <sheetViews>
    <sheetView showGridLines="0" zoomScaleNormal="100" workbookViewId="0">
      <selection activeCell="E11" sqref="E11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6">
        <v>1</v>
      </c>
      <c r="B2" s="26">
        <v>1</v>
      </c>
      <c r="C2" s="12">
        <f t="shared" ref="C2:C9" si="0">B2-$B$10</f>
        <v>0</v>
      </c>
      <c r="D2" s="12">
        <f>IF(C2 &gt;= 0, VLOOKUP(C2, $Q$2:$S$26, 3), VLOOKUP(C2,$Q$27:$S$51, 3))</f>
        <v>0</v>
      </c>
      <c r="Q2" s="5">
        <v>0</v>
      </c>
      <c r="R2" s="5">
        <v>19</v>
      </c>
      <c r="S2" s="5">
        <v>0</v>
      </c>
    </row>
    <row r="3" spans="1:19" x14ac:dyDescent="0.25">
      <c r="A3" s="27">
        <v>2</v>
      </c>
      <c r="B3" s="27">
        <v>1</v>
      </c>
      <c r="C3" s="12">
        <f t="shared" si="0"/>
        <v>0</v>
      </c>
      <c r="D3" s="1">
        <f t="shared" ref="D3:D8" si="1"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7">
        <v>3</v>
      </c>
      <c r="B4" s="27">
        <v>1</v>
      </c>
      <c r="C4" s="12">
        <f t="shared" si="0"/>
        <v>0</v>
      </c>
      <c r="D4" s="1">
        <f t="shared" si="1"/>
        <v>0</v>
      </c>
      <c r="Q4" s="7">
        <v>41</v>
      </c>
      <c r="R4" s="7">
        <v>80</v>
      </c>
      <c r="S4" s="7">
        <v>2</v>
      </c>
    </row>
    <row r="5" spans="1:19" x14ac:dyDescent="0.25">
      <c r="A5" s="27">
        <v>4</v>
      </c>
      <c r="B5" s="27">
        <v>1</v>
      </c>
      <c r="C5" s="12">
        <f t="shared" si="0"/>
        <v>0</v>
      </c>
      <c r="D5" s="1">
        <f t="shared" si="1"/>
        <v>0</v>
      </c>
      <c r="Q5" s="6">
        <v>81</v>
      </c>
      <c r="R5" s="6">
        <v>120</v>
      </c>
      <c r="S5" s="6">
        <v>3</v>
      </c>
    </row>
    <row r="6" spans="1:19" x14ac:dyDescent="0.25">
      <c r="A6" s="27">
        <v>5</v>
      </c>
      <c r="B6" s="27">
        <v>1</v>
      </c>
      <c r="C6" s="12">
        <f t="shared" si="0"/>
        <v>0</v>
      </c>
      <c r="D6" s="1">
        <f t="shared" si="1"/>
        <v>0</v>
      </c>
      <c r="Q6" s="7">
        <v>121</v>
      </c>
      <c r="R6" s="7">
        <v>160</v>
      </c>
      <c r="S6" s="7">
        <v>4</v>
      </c>
    </row>
    <row r="7" spans="1:19" x14ac:dyDescent="0.25">
      <c r="A7" s="27">
        <v>6</v>
      </c>
      <c r="B7" s="27">
        <v>1</v>
      </c>
      <c r="C7" s="12">
        <f t="shared" si="0"/>
        <v>0</v>
      </c>
      <c r="D7" s="1">
        <f t="shared" si="1"/>
        <v>0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A8" s="27">
        <v>7</v>
      </c>
      <c r="B8" s="27">
        <v>1</v>
      </c>
      <c r="C8" s="12">
        <f t="shared" si="0"/>
        <v>0</v>
      </c>
      <c r="D8" s="1">
        <f t="shared" si="1"/>
        <v>0</v>
      </c>
      <c r="Q8" s="7">
        <v>211</v>
      </c>
      <c r="R8" s="7">
        <v>260</v>
      </c>
      <c r="S8" s="7">
        <v>6</v>
      </c>
    </row>
    <row r="9" spans="1:19" x14ac:dyDescent="0.25">
      <c r="A9" s="27">
        <v>8</v>
      </c>
      <c r="B9" s="27">
        <v>1</v>
      </c>
      <c r="C9" s="12">
        <f t="shared" si="0"/>
        <v>0</v>
      </c>
      <c r="D9" s="1">
        <f t="shared" ref="D9" si="2">IF(C9 &gt;= 0, VLOOKUP(C9, $Q$2:$S$26, 3), VLOOKUP(C9,$Q$27:$S$51, 3))</f>
        <v>0</v>
      </c>
      <c r="Q9" s="6">
        <v>261</v>
      </c>
      <c r="R9" s="6">
        <v>310</v>
      </c>
      <c r="S9" s="6">
        <v>7</v>
      </c>
    </row>
    <row r="10" spans="1:19" x14ac:dyDescent="0.25">
      <c r="A10" s="15" t="s">
        <v>7</v>
      </c>
      <c r="B10" s="11">
        <f>AVERAGE(B2:B9)</f>
        <v>1</v>
      </c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AFA9DFDC-2839-4986-BD60-FED8D2F7A2E9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5DA6-E915-41D6-AA12-12BEC9A37569}">
  <dimension ref="A1:AC54"/>
  <sheetViews>
    <sheetView showGridLines="0" zoomScaleNormal="100" workbookViewId="0">
      <selection activeCell="E11" sqref="E11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6">
        <v>1</v>
      </c>
      <c r="B2" s="26">
        <v>1</v>
      </c>
      <c r="C2" s="12">
        <f t="shared" ref="C2:C9" si="0">B2-$B$10</f>
        <v>0</v>
      </c>
      <c r="D2" s="12">
        <f>IF(C2 &gt;= 0, VLOOKUP(C2, $Q$2:$S$26, 3), VLOOKUP(C2,$Q$27:$S$51, 3))</f>
        <v>0</v>
      </c>
      <c r="Q2" s="5">
        <v>0</v>
      </c>
      <c r="R2" s="5">
        <v>19</v>
      </c>
      <c r="S2" s="5">
        <v>0</v>
      </c>
    </row>
    <row r="3" spans="1:19" x14ac:dyDescent="0.25">
      <c r="A3" s="27">
        <v>2</v>
      </c>
      <c r="B3" s="27">
        <v>1</v>
      </c>
      <c r="C3" s="12">
        <f t="shared" si="0"/>
        <v>0</v>
      </c>
      <c r="D3" s="1">
        <f t="shared" ref="D3:D9" si="1"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7">
        <v>3</v>
      </c>
      <c r="B4" s="27">
        <v>1</v>
      </c>
      <c r="C4" s="12">
        <f t="shared" si="0"/>
        <v>0</v>
      </c>
      <c r="D4" s="1">
        <f t="shared" si="1"/>
        <v>0</v>
      </c>
      <c r="Q4" s="7">
        <v>41</v>
      </c>
      <c r="R4" s="7">
        <v>80</v>
      </c>
      <c r="S4" s="7">
        <v>2</v>
      </c>
    </row>
    <row r="5" spans="1:19" x14ac:dyDescent="0.25">
      <c r="A5" s="27">
        <v>4</v>
      </c>
      <c r="B5" s="27">
        <v>1</v>
      </c>
      <c r="C5" s="12">
        <f t="shared" si="0"/>
        <v>0</v>
      </c>
      <c r="D5" s="1">
        <f t="shared" si="1"/>
        <v>0</v>
      </c>
      <c r="Q5" s="6">
        <v>81</v>
      </c>
      <c r="R5" s="6">
        <v>120</v>
      </c>
      <c r="S5" s="6">
        <v>3</v>
      </c>
    </row>
    <row r="6" spans="1:19" x14ac:dyDescent="0.25">
      <c r="A6" s="27">
        <v>5</v>
      </c>
      <c r="B6" s="27">
        <v>1</v>
      </c>
      <c r="C6" s="12">
        <f t="shared" si="0"/>
        <v>0</v>
      </c>
      <c r="D6" s="1">
        <f t="shared" si="1"/>
        <v>0</v>
      </c>
      <c r="Q6" s="7">
        <v>121</v>
      </c>
      <c r="R6" s="7">
        <v>160</v>
      </c>
      <c r="S6" s="7">
        <v>4</v>
      </c>
    </row>
    <row r="7" spans="1:19" x14ac:dyDescent="0.25">
      <c r="A7" s="27">
        <v>6</v>
      </c>
      <c r="B7" s="27">
        <v>1</v>
      </c>
      <c r="C7" s="12">
        <f t="shared" si="0"/>
        <v>0</v>
      </c>
      <c r="D7" s="1">
        <f t="shared" si="1"/>
        <v>0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A8" s="27">
        <v>7</v>
      </c>
      <c r="B8" s="27">
        <v>1</v>
      </c>
      <c r="C8" s="12">
        <f t="shared" si="0"/>
        <v>0</v>
      </c>
      <c r="D8" s="1">
        <f t="shared" si="1"/>
        <v>0</v>
      </c>
      <c r="Q8" s="7">
        <v>211</v>
      </c>
      <c r="R8" s="7">
        <v>260</v>
      </c>
      <c r="S8" s="7">
        <v>6</v>
      </c>
    </row>
    <row r="9" spans="1:19" x14ac:dyDescent="0.25">
      <c r="A9" s="27">
        <v>8</v>
      </c>
      <c r="B9" s="27">
        <v>1</v>
      </c>
      <c r="C9" s="12">
        <f t="shared" si="0"/>
        <v>0</v>
      </c>
      <c r="D9" s="1">
        <f t="shared" si="1"/>
        <v>0</v>
      </c>
      <c r="Q9" s="6">
        <v>261</v>
      </c>
      <c r="R9" s="6">
        <v>310</v>
      </c>
      <c r="S9" s="6">
        <v>7</v>
      </c>
    </row>
    <row r="10" spans="1:19" x14ac:dyDescent="0.25">
      <c r="A10" s="15" t="s">
        <v>7</v>
      </c>
      <c r="B10" s="11">
        <f>AVERAGE(B2:B9)</f>
        <v>1</v>
      </c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20AAF41E-DB25-429F-981C-873D711465E8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2BD3A-9EB7-481E-B89C-0E3B12FA910B}">
  <dimension ref="A1:AC54"/>
  <sheetViews>
    <sheetView showGridLines="0" zoomScaleNormal="100" workbookViewId="0">
      <selection activeCell="E11" sqref="E11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6">
        <v>1</v>
      </c>
      <c r="B2" s="26">
        <v>1</v>
      </c>
      <c r="C2" s="12">
        <f t="shared" ref="C2:C9" si="0">B2-$B$10</f>
        <v>0</v>
      </c>
      <c r="D2" s="12">
        <f>IF(C2 &gt;= 0, VLOOKUP(C2, $Q$2:$S$26, 3), VLOOKUP(C2,$Q$27:$S$51, 3))</f>
        <v>0</v>
      </c>
      <c r="Q2" s="5">
        <v>0</v>
      </c>
      <c r="R2" s="5">
        <v>19</v>
      </c>
      <c r="S2" s="5">
        <v>0</v>
      </c>
    </row>
    <row r="3" spans="1:19" x14ac:dyDescent="0.25">
      <c r="A3" s="27">
        <v>2</v>
      </c>
      <c r="B3" s="27">
        <v>1</v>
      </c>
      <c r="C3" s="12">
        <f t="shared" si="0"/>
        <v>0</v>
      </c>
      <c r="D3" s="1">
        <f t="shared" ref="D3:D9" si="1"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7">
        <v>3</v>
      </c>
      <c r="B4" s="27">
        <v>1</v>
      </c>
      <c r="C4" s="12">
        <f t="shared" si="0"/>
        <v>0</v>
      </c>
      <c r="D4" s="1">
        <f t="shared" si="1"/>
        <v>0</v>
      </c>
      <c r="Q4" s="7">
        <v>41</v>
      </c>
      <c r="R4" s="7">
        <v>80</v>
      </c>
      <c r="S4" s="7">
        <v>2</v>
      </c>
    </row>
    <row r="5" spans="1:19" x14ac:dyDescent="0.25">
      <c r="A5" s="27">
        <v>4</v>
      </c>
      <c r="B5" s="27">
        <v>1</v>
      </c>
      <c r="C5" s="12">
        <f t="shared" si="0"/>
        <v>0</v>
      </c>
      <c r="D5" s="1">
        <f t="shared" si="1"/>
        <v>0</v>
      </c>
      <c r="Q5" s="6">
        <v>81</v>
      </c>
      <c r="R5" s="6">
        <v>120</v>
      </c>
      <c r="S5" s="6">
        <v>3</v>
      </c>
    </row>
    <row r="6" spans="1:19" x14ac:dyDescent="0.25">
      <c r="A6" s="27">
        <v>5</v>
      </c>
      <c r="B6" s="27">
        <v>1</v>
      </c>
      <c r="C6" s="12">
        <f t="shared" si="0"/>
        <v>0</v>
      </c>
      <c r="D6" s="1">
        <f t="shared" si="1"/>
        <v>0</v>
      </c>
      <c r="Q6" s="7">
        <v>121</v>
      </c>
      <c r="R6" s="7">
        <v>160</v>
      </c>
      <c r="S6" s="7">
        <v>4</v>
      </c>
    </row>
    <row r="7" spans="1:19" x14ac:dyDescent="0.25">
      <c r="A7" s="27">
        <v>6</v>
      </c>
      <c r="B7" s="27">
        <v>1</v>
      </c>
      <c r="C7" s="12">
        <f t="shared" si="0"/>
        <v>0</v>
      </c>
      <c r="D7" s="1">
        <f t="shared" si="1"/>
        <v>0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A8" s="27">
        <v>7</v>
      </c>
      <c r="B8" s="27">
        <v>1</v>
      </c>
      <c r="C8" s="12">
        <f t="shared" si="0"/>
        <v>0</v>
      </c>
      <c r="D8" s="1">
        <f t="shared" si="1"/>
        <v>0</v>
      </c>
      <c r="Q8" s="7">
        <v>211</v>
      </c>
      <c r="R8" s="7">
        <v>260</v>
      </c>
      <c r="S8" s="7">
        <v>6</v>
      </c>
    </row>
    <row r="9" spans="1:19" x14ac:dyDescent="0.25">
      <c r="A9" s="27">
        <v>8</v>
      </c>
      <c r="B9" s="27">
        <v>1</v>
      </c>
      <c r="C9" s="12">
        <f t="shared" si="0"/>
        <v>0</v>
      </c>
      <c r="D9" s="1">
        <f t="shared" si="1"/>
        <v>0</v>
      </c>
      <c r="Q9" s="6">
        <v>261</v>
      </c>
      <c r="R9" s="6">
        <v>310</v>
      </c>
      <c r="S9" s="6">
        <v>7</v>
      </c>
    </row>
    <row r="10" spans="1:19" x14ac:dyDescent="0.25">
      <c r="A10" s="15" t="s">
        <v>7</v>
      </c>
      <c r="B10" s="11">
        <f>AVERAGE(B2:B9)</f>
        <v>1</v>
      </c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7F7281C1-8AE9-4021-9DF1-36A7D53ECF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B1FB-D4BB-40FD-916D-F7638C686E5A}">
  <dimension ref="A1:AC54"/>
  <sheetViews>
    <sheetView showGridLines="0" zoomScaleNormal="100" workbookViewId="0">
      <selection activeCell="E11" sqref="E11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6">
        <v>1</v>
      </c>
      <c r="B2" s="26">
        <v>1</v>
      </c>
      <c r="C2" s="12">
        <f t="shared" ref="C2:C9" si="0">B2-$B$10</f>
        <v>0</v>
      </c>
      <c r="D2" s="12">
        <f>IF(C2 &gt;= 0, VLOOKUP(C2, $Q$2:$S$26, 3), VLOOKUP(C2,$Q$27:$S$51, 3))</f>
        <v>0</v>
      </c>
      <c r="Q2" s="5">
        <v>0</v>
      </c>
      <c r="R2" s="5">
        <v>19</v>
      </c>
      <c r="S2" s="5">
        <v>0</v>
      </c>
    </row>
    <row r="3" spans="1:19" x14ac:dyDescent="0.25">
      <c r="A3" s="27">
        <v>2</v>
      </c>
      <c r="B3" s="27">
        <v>1</v>
      </c>
      <c r="C3" s="12">
        <f t="shared" si="0"/>
        <v>0</v>
      </c>
      <c r="D3" s="1">
        <f t="shared" ref="D3:D9" si="1"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7">
        <v>3</v>
      </c>
      <c r="B4" s="27">
        <v>1</v>
      </c>
      <c r="C4" s="12">
        <f t="shared" si="0"/>
        <v>0</v>
      </c>
      <c r="D4" s="1">
        <f t="shared" si="1"/>
        <v>0</v>
      </c>
      <c r="Q4" s="7">
        <v>41</v>
      </c>
      <c r="R4" s="7">
        <v>80</v>
      </c>
      <c r="S4" s="7">
        <v>2</v>
      </c>
    </row>
    <row r="5" spans="1:19" x14ac:dyDescent="0.25">
      <c r="A5" s="27">
        <v>4</v>
      </c>
      <c r="B5" s="27">
        <v>1</v>
      </c>
      <c r="C5" s="12">
        <f t="shared" si="0"/>
        <v>0</v>
      </c>
      <c r="D5" s="1">
        <f t="shared" si="1"/>
        <v>0</v>
      </c>
      <c r="Q5" s="6">
        <v>81</v>
      </c>
      <c r="R5" s="6">
        <v>120</v>
      </c>
      <c r="S5" s="6">
        <v>3</v>
      </c>
    </row>
    <row r="6" spans="1:19" x14ac:dyDescent="0.25">
      <c r="A6" s="27">
        <v>5</v>
      </c>
      <c r="B6" s="27">
        <v>1</v>
      </c>
      <c r="C6" s="12">
        <f t="shared" si="0"/>
        <v>0</v>
      </c>
      <c r="D6" s="1">
        <f t="shared" si="1"/>
        <v>0</v>
      </c>
      <c r="Q6" s="7">
        <v>121</v>
      </c>
      <c r="R6" s="7">
        <v>160</v>
      </c>
      <c r="S6" s="7">
        <v>4</v>
      </c>
    </row>
    <row r="7" spans="1:19" x14ac:dyDescent="0.25">
      <c r="A7" s="27">
        <v>6</v>
      </c>
      <c r="B7" s="27">
        <v>1</v>
      </c>
      <c r="C7" s="12">
        <f t="shared" si="0"/>
        <v>0</v>
      </c>
      <c r="D7" s="1">
        <f t="shared" si="1"/>
        <v>0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A8" s="27">
        <v>7</v>
      </c>
      <c r="B8" s="27">
        <v>1</v>
      </c>
      <c r="C8" s="12">
        <f t="shared" si="0"/>
        <v>0</v>
      </c>
      <c r="D8" s="1">
        <f t="shared" si="1"/>
        <v>0</v>
      </c>
      <c r="Q8" s="7">
        <v>211</v>
      </c>
      <c r="R8" s="7">
        <v>260</v>
      </c>
      <c r="S8" s="7">
        <v>6</v>
      </c>
    </row>
    <row r="9" spans="1:19" x14ac:dyDescent="0.25">
      <c r="A9" s="27">
        <v>8</v>
      </c>
      <c r="B9" s="27">
        <v>1</v>
      </c>
      <c r="C9" s="12">
        <f t="shared" si="0"/>
        <v>0</v>
      </c>
      <c r="D9" s="1">
        <f t="shared" si="1"/>
        <v>0</v>
      </c>
      <c r="Q9" s="6">
        <v>261</v>
      </c>
      <c r="R9" s="6">
        <v>310</v>
      </c>
      <c r="S9" s="6">
        <v>7</v>
      </c>
    </row>
    <row r="10" spans="1:19" x14ac:dyDescent="0.25">
      <c r="A10" s="15" t="s">
        <v>7</v>
      </c>
      <c r="B10" s="11">
        <f>AVERAGE(B2:B9)</f>
        <v>1</v>
      </c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0015F8CE-BB32-4225-97A1-F7BA6E7D1A6A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A1F8-ED57-487A-8B11-ACEB7200E4D4}">
  <dimension ref="A1:AC54"/>
  <sheetViews>
    <sheetView showGridLines="0" zoomScaleNormal="100" workbookViewId="0">
      <selection activeCell="E11" sqref="E11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6">
        <v>1</v>
      </c>
      <c r="B2" s="26">
        <v>1</v>
      </c>
      <c r="C2" s="12">
        <f t="shared" ref="C2:C9" si="0">B2-$B$10</f>
        <v>0</v>
      </c>
      <c r="D2" s="12">
        <f>IF(C2 &gt;= 0, VLOOKUP(C2, $Q$2:$S$26, 3), VLOOKUP(C2,$Q$27:$S$51, 3))</f>
        <v>0</v>
      </c>
      <c r="Q2" s="5">
        <v>0</v>
      </c>
      <c r="R2" s="5">
        <v>19</v>
      </c>
      <c r="S2" s="5">
        <v>0</v>
      </c>
    </row>
    <row r="3" spans="1:19" x14ac:dyDescent="0.25">
      <c r="A3" s="27">
        <v>2</v>
      </c>
      <c r="B3" s="27">
        <v>1</v>
      </c>
      <c r="C3" s="12">
        <f t="shared" si="0"/>
        <v>0</v>
      </c>
      <c r="D3" s="1">
        <f t="shared" ref="D3:D9" si="1"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7">
        <v>3</v>
      </c>
      <c r="B4" s="27">
        <v>1</v>
      </c>
      <c r="C4" s="12">
        <f t="shared" si="0"/>
        <v>0</v>
      </c>
      <c r="D4" s="1">
        <f t="shared" si="1"/>
        <v>0</v>
      </c>
      <c r="Q4" s="7">
        <v>41</v>
      </c>
      <c r="R4" s="7">
        <v>80</v>
      </c>
      <c r="S4" s="7">
        <v>2</v>
      </c>
    </row>
    <row r="5" spans="1:19" x14ac:dyDescent="0.25">
      <c r="A5" s="27">
        <v>4</v>
      </c>
      <c r="B5" s="27">
        <v>1</v>
      </c>
      <c r="C5" s="12">
        <f t="shared" si="0"/>
        <v>0</v>
      </c>
      <c r="D5" s="1">
        <f t="shared" si="1"/>
        <v>0</v>
      </c>
      <c r="Q5" s="6">
        <v>81</v>
      </c>
      <c r="R5" s="6">
        <v>120</v>
      </c>
      <c r="S5" s="6">
        <v>3</v>
      </c>
    </row>
    <row r="6" spans="1:19" x14ac:dyDescent="0.25">
      <c r="A6" s="27">
        <v>5</v>
      </c>
      <c r="B6" s="27">
        <v>1</v>
      </c>
      <c r="C6" s="12">
        <f t="shared" si="0"/>
        <v>0</v>
      </c>
      <c r="D6" s="1">
        <f t="shared" si="1"/>
        <v>0</v>
      </c>
      <c r="Q6" s="7">
        <v>121</v>
      </c>
      <c r="R6" s="7">
        <v>160</v>
      </c>
      <c r="S6" s="7">
        <v>4</v>
      </c>
    </row>
    <row r="7" spans="1:19" x14ac:dyDescent="0.25">
      <c r="A7" s="27">
        <v>6</v>
      </c>
      <c r="B7" s="27">
        <v>1</v>
      </c>
      <c r="C7" s="12">
        <f t="shared" si="0"/>
        <v>0</v>
      </c>
      <c r="D7" s="1">
        <f t="shared" si="1"/>
        <v>0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A8" s="27">
        <v>7</v>
      </c>
      <c r="B8" s="27">
        <v>1</v>
      </c>
      <c r="C8" s="12">
        <f t="shared" si="0"/>
        <v>0</v>
      </c>
      <c r="D8" s="1">
        <f t="shared" si="1"/>
        <v>0</v>
      </c>
      <c r="Q8" s="7">
        <v>211</v>
      </c>
      <c r="R8" s="7">
        <v>260</v>
      </c>
      <c r="S8" s="7">
        <v>6</v>
      </c>
    </row>
    <row r="9" spans="1:19" x14ac:dyDescent="0.25">
      <c r="A9" s="27">
        <v>8</v>
      </c>
      <c r="B9" s="27">
        <v>1</v>
      </c>
      <c r="C9" s="12">
        <f t="shared" si="0"/>
        <v>0</v>
      </c>
      <c r="D9" s="1">
        <f t="shared" si="1"/>
        <v>0</v>
      </c>
      <c r="Q9" s="6">
        <v>261</v>
      </c>
      <c r="R9" s="6">
        <v>310</v>
      </c>
      <c r="S9" s="6">
        <v>7</v>
      </c>
    </row>
    <row r="10" spans="1:19" x14ac:dyDescent="0.25">
      <c r="A10" s="15" t="s">
        <v>7</v>
      </c>
      <c r="B10" s="11">
        <f>AVERAGE(B2:B9)</f>
        <v>1</v>
      </c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02436791-48E7-48BD-8FD4-3488FF8FCB3F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ECA17-FC35-4461-84BF-456D2C7AF9BA}">
  <dimension ref="A1:AC54"/>
  <sheetViews>
    <sheetView showGridLines="0" zoomScaleNormal="100" workbookViewId="0">
      <selection activeCell="E11" sqref="E11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6">
        <v>1</v>
      </c>
      <c r="B2" s="26">
        <v>1</v>
      </c>
      <c r="C2" s="12">
        <f t="shared" ref="C2:C9" si="0">B2-$B$10</f>
        <v>0</v>
      </c>
      <c r="D2" s="12">
        <f>IF(C2 &gt;= 0, VLOOKUP(C2, $Q$2:$S$26, 3), VLOOKUP(C2,$Q$27:$S$51, 3))</f>
        <v>0</v>
      </c>
      <c r="Q2" s="5">
        <v>0</v>
      </c>
      <c r="R2" s="5">
        <v>19</v>
      </c>
      <c r="S2" s="5">
        <v>0</v>
      </c>
    </row>
    <row r="3" spans="1:19" x14ac:dyDescent="0.25">
      <c r="A3" s="27">
        <v>2</v>
      </c>
      <c r="B3" s="27">
        <v>1</v>
      </c>
      <c r="C3" s="12">
        <f t="shared" si="0"/>
        <v>0</v>
      </c>
      <c r="D3" s="1">
        <f t="shared" ref="D3:D9" si="1"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7">
        <v>3</v>
      </c>
      <c r="B4" s="27">
        <v>1</v>
      </c>
      <c r="C4" s="12">
        <f t="shared" si="0"/>
        <v>0</v>
      </c>
      <c r="D4" s="1">
        <f t="shared" si="1"/>
        <v>0</v>
      </c>
      <c r="Q4" s="7">
        <v>41</v>
      </c>
      <c r="R4" s="7">
        <v>80</v>
      </c>
      <c r="S4" s="7">
        <v>2</v>
      </c>
    </row>
    <row r="5" spans="1:19" x14ac:dyDescent="0.25">
      <c r="A5" s="27">
        <v>4</v>
      </c>
      <c r="B5" s="27">
        <v>1</v>
      </c>
      <c r="C5" s="12">
        <f t="shared" si="0"/>
        <v>0</v>
      </c>
      <c r="D5" s="1">
        <f t="shared" si="1"/>
        <v>0</v>
      </c>
      <c r="Q5" s="6">
        <v>81</v>
      </c>
      <c r="R5" s="6">
        <v>120</v>
      </c>
      <c r="S5" s="6">
        <v>3</v>
      </c>
    </row>
    <row r="6" spans="1:19" x14ac:dyDescent="0.25">
      <c r="A6" s="27">
        <v>5</v>
      </c>
      <c r="B6" s="27">
        <v>1</v>
      </c>
      <c r="C6" s="12">
        <f t="shared" si="0"/>
        <v>0</v>
      </c>
      <c r="D6" s="1">
        <f t="shared" si="1"/>
        <v>0</v>
      </c>
      <c r="Q6" s="7">
        <v>121</v>
      </c>
      <c r="R6" s="7">
        <v>160</v>
      </c>
      <c r="S6" s="7">
        <v>4</v>
      </c>
    </row>
    <row r="7" spans="1:19" x14ac:dyDescent="0.25">
      <c r="A7" s="27">
        <v>6</v>
      </c>
      <c r="B7" s="27">
        <v>1</v>
      </c>
      <c r="C7" s="12">
        <f t="shared" si="0"/>
        <v>0</v>
      </c>
      <c r="D7" s="1">
        <f t="shared" si="1"/>
        <v>0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A8" s="27">
        <v>7</v>
      </c>
      <c r="B8" s="27">
        <v>1</v>
      </c>
      <c r="C8" s="12">
        <f t="shared" si="0"/>
        <v>0</v>
      </c>
      <c r="D8" s="1">
        <f t="shared" si="1"/>
        <v>0</v>
      </c>
      <c r="Q8" s="7">
        <v>211</v>
      </c>
      <c r="R8" s="7">
        <v>260</v>
      </c>
      <c r="S8" s="7">
        <v>6</v>
      </c>
    </row>
    <row r="9" spans="1:19" x14ac:dyDescent="0.25">
      <c r="A9" s="27">
        <v>8</v>
      </c>
      <c r="B9" s="27">
        <v>1</v>
      </c>
      <c r="C9" s="12">
        <f t="shared" si="0"/>
        <v>0</v>
      </c>
      <c r="D9" s="1">
        <f t="shared" si="1"/>
        <v>0</v>
      </c>
      <c r="Q9" s="6">
        <v>261</v>
      </c>
      <c r="R9" s="6">
        <v>310</v>
      </c>
      <c r="S9" s="6">
        <v>7</v>
      </c>
    </row>
    <row r="10" spans="1:19" x14ac:dyDescent="0.25">
      <c r="A10" s="15" t="s">
        <v>7</v>
      </c>
      <c r="B10" s="11">
        <f>AVERAGE(B2:B9)</f>
        <v>1</v>
      </c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10B5119E-33F9-41E7-9FE7-FD73FAA8C334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61A4-AEC6-45FB-853A-2D5EA65A3780}">
  <dimension ref="A1:AC54"/>
  <sheetViews>
    <sheetView showGridLines="0" zoomScaleNormal="100" workbookViewId="0">
      <selection activeCell="N9" sqref="N9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6">
        <v>1</v>
      </c>
      <c r="B2" s="26">
        <v>1</v>
      </c>
      <c r="C2" s="12">
        <f t="shared" ref="C2:C9" si="0">B2-$B$10</f>
        <v>0</v>
      </c>
      <c r="D2" s="12">
        <f>IF(C2 &gt;= 0, VLOOKUP(C2, $Q$2:$S$26, 3), VLOOKUP(C2,$Q$27:$S$51, 3))</f>
        <v>0</v>
      </c>
      <c r="Q2" s="5">
        <v>0</v>
      </c>
      <c r="R2" s="5">
        <v>19</v>
      </c>
      <c r="S2" s="5">
        <v>0</v>
      </c>
    </row>
    <row r="3" spans="1:19" x14ac:dyDescent="0.25">
      <c r="A3" s="27">
        <v>2</v>
      </c>
      <c r="B3" s="27">
        <v>1</v>
      </c>
      <c r="C3" s="12">
        <f t="shared" si="0"/>
        <v>0</v>
      </c>
      <c r="D3" s="1">
        <f t="shared" ref="D3:D9" si="1"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7">
        <v>3</v>
      </c>
      <c r="B4" s="27">
        <v>1</v>
      </c>
      <c r="C4" s="12">
        <f t="shared" si="0"/>
        <v>0</v>
      </c>
      <c r="D4" s="1">
        <f t="shared" si="1"/>
        <v>0</v>
      </c>
      <c r="Q4" s="7">
        <v>41</v>
      </c>
      <c r="R4" s="7">
        <v>80</v>
      </c>
      <c r="S4" s="7">
        <v>2</v>
      </c>
    </row>
    <row r="5" spans="1:19" x14ac:dyDescent="0.25">
      <c r="A5" s="27">
        <v>4</v>
      </c>
      <c r="B5" s="27">
        <v>1</v>
      </c>
      <c r="C5" s="12">
        <f t="shared" si="0"/>
        <v>0</v>
      </c>
      <c r="D5" s="1">
        <f t="shared" si="1"/>
        <v>0</v>
      </c>
      <c r="Q5" s="6">
        <v>81</v>
      </c>
      <c r="R5" s="6">
        <v>120</v>
      </c>
      <c r="S5" s="6">
        <v>3</v>
      </c>
    </row>
    <row r="6" spans="1:19" x14ac:dyDescent="0.25">
      <c r="A6" s="27">
        <v>5</v>
      </c>
      <c r="B6" s="27">
        <v>1</v>
      </c>
      <c r="C6" s="12">
        <f t="shared" si="0"/>
        <v>0</v>
      </c>
      <c r="D6" s="1">
        <f t="shared" si="1"/>
        <v>0</v>
      </c>
      <c r="Q6" s="7">
        <v>121</v>
      </c>
      <c r="R6" s="7">
        <v>160</v>
      </c>
      <c r="S6" s="7">
        <v>4</v>
      </c>
    </row>
    <row r="7" spans="1:19" x14ac:dyDescent="0.25">
      <c r="A7" s="27">
        <v>6</v>
      </c>
      <c r="B7" s="27">
        <v>1</v>
      </c>
      <c r="C7" s="12">
        <f t="shared" si="0"/>
        <v>0</v>
      </c>
      <c r="D7" s="1">
        <f t="shared" si="1"/>
        <v>0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A8" s="27">
        <v>7</v>
      </c>
      <c r="B8" s="27">
        <v>1</v>
      </c>
      <c r="C8" s="12">
        <f t="shared" si="0"/>
        <v>0</v>
      </c>
      <c r="D8" s="1">
        <f t="shared" si="1"/>
        <v>0</v>
      </c>
      <c r="Q8" s="7">
        <v>211</v>
      </c>
      <c r="R8" s="7">
        <v>260</v>
      </c>
      <c r="S8" s="7">
        <v>6</v>
      </c>
    </row>
    <row r="9" spans="1:19" x14ac:dyDescent="0.25">
      <c r="A9" s="27">
        <v>8</v>
      </c>
      <c r="B9" s="27">
        <v>1</v>
      </c>
      <c r="C9" s="12">
        <f t="shared" si="0"/>
        <v>0</v>
      </c>
      <c r="D9" s="1">
        <f t="shared" si="1"/>
        <v>0</v>
      </c>
      <c r="Q9" s="6">
        <v>261</v>
      </c>
      <c r="R9" s="6">
        <v>310</v>
      </c>
      <c r="S9" s="6">
        <v>7</v>
      </c>
    </row>
    <row r="10" spans="1:19" x14ac:dyDescent="0.25">
      <c r="A10" s="15" t="s">
        <v>7</v>
      </c>
      <c r="B10" s="11">
        <f>AVERAGE(B2:B9)</f>
        <v>1</v>
      </c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E74462F1-6FE5-4DB9-A1CF-457D5FCF299B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ukaz-chat-gpt</vt:lpstr>
      <vt:lpstr>8 parov</vt:lpstr>
      <vt:lpstr>1krog-butler</vt:lpstr>
      <vt:lpstr>2krog-butler</vt:lpstr>
      <vt:lpstr>3krog-butler</vt:lpstr>
      <vt:lpstr>4krog-butler</vt:lpstr>
      <vt:lpstr>5krog-butler</vt:lpstr>
      <vt:lpstr>6krog-butler</vt:lpstr>
      <vt:lpstr>7krog-butler</vt:lpstr>
      <vt:lpstr>Končni rezultati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janez.cernilec@sckr.si</dc:creator>
  <cp:lastModifiedBy>janez.cernilec@sckr.si</cp:lastModifiedBy>
  <dcterms:created xsi:type="dcterms:W3CDTF">2024-10-31T00:33:39Z</dcterms:created>
  <dcterms:modified xsi:type="dcterms:W3CDTF">2024-12-07T07:59:29Z</dcterms:modified>
</cp:coreProperties>
</file>